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1"/>
  </bookViews>
  <sheets>
    <sheet name="Баланс" sheetId="1" r:id="rId1"/>
    <sheet name="Финрез" sheetId="2" r:id="rId2"/>
    <sheet name="Окремі показники" sheetId="3" r:id="rId3"/>
    <sheet name="Потенційні зобов&quot;язання" sheetId="4" r:id="rId4"/>
  </sheets>
  <definedNames>
    <definedName name="_xlnm.Print_Area" localSheetId="2">'Окремі показники'!$A$1:$D$36</definedName>
    <definedName name="_xlnm.Print_Area" localSheetId="2">'Окремі показники'!$A$1:$D$36</definedName>
  </definedNames>
  <calcPr fullCalcOnLoad="1"/>
</workbook>
</file>

<file path=xl/sharedStrings.xml><?xml version="1.0" encoding="utf-8"?>
<sst xmlns="http://schemas.openxmlformats.org/spreadsheetml/2006/main" count="301" uniqueCount="237">
  <si>
    <t>Додаток 3</t>
  </si>
  <si>
    <t xml:space="preserve">до Інструкції про порядок складання </t>
  </si>
  <si>
    <t xml:space="preserve">та оприлюднення фінансової звітності </t>
  </si>
  <si>
    <t>банків України</t>
  </si>
  <si>
    <t>Звіт про фінансовий стан (Баланс)</t>
  </si>
  <si>
    <t>за  3  квартал  2015  року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</si>
  <si>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</si>
  <si>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</si>
  <si>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</si>
  <si>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</si>
  <si>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</si>
  <si>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</si>
  <si>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</si>
  <si>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</si>
  <si>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</si>
  <si>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</si>
  <si>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</si>
  <si>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</si>
  <si>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</si>
  <si>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</si>
  <si>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</si>
  <si>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</si>
  <si>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</si>
  <si>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</si>
  <si>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</si>
  <si>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</si>
  <si>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</si>
  <si>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</si>
  <si>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</si>
  <si>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</si>
  <si>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</si>
  <si>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</si>
  <si>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</si>
  <si>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</si>
  <si>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</si>
  <si>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</si>
  <si>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</si>
  <si>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</si>
  <si>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</si>
  <si>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</si>
  <si>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</si>
  <si>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</si>
  <si>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</si>
  <si>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</si>
  <si>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</si>
  <si>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</si>
  <si>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</si>
  <si>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</si>
  <si>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</si>
  <si>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</si>
  <si>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</si>
  <si>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</si>
  <si>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</si>
  <si>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</si>
  <si>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</si>
  <si>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</si>
  <si>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</si>
  <si>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</si>
  <si>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</si>
  <si>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</si>
  <si>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</si>
  <si>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</si>
  <si>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</si>
  <si>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</si>
  <si>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r>
      <t xml:space="preserve">" 19 " </t>
    </r>
    <r>
      <rPr>
        <u val="single"/>
        <sz val="12"/>
        <color indexed="8"/>
        <rFont val="Times New Roman"/>
        <family val="1"/>
      </rPr>
      <t xml:space="preserve">   жовтня   2015</t>
    </r>
    <r>
      <rPr>
        <sz val="12"/>
        <color indexed="8"/>
        <rFont val="Times New Roman"/>
        <family val="1"/>
      </rPr>
      <t xml:space="preserve"> року                          </t>
    </r>
    <r>
      <rPr>
        <b/>
        <sz val="12"/>
        <color indexed="8"/>
        <rFont val="Times New Roman"/>
        <family val="1"/>
      </rPr>
      <t>Голова Правління __________В.О. Рогинський</t>
    </r>
  </si>
  <si>
    <t>                     (підпис, ініціали, прізвище)</t>
  </si>
  <si>
    <r>
      <t xml:space="preserve">Ріяко Н.М.             717-03-06  </t>
    </r>
    <r>
      <rPr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Times New Roman"/>
        <family val="1"/>
      </rPr>
      <t xml:space="preserve">Головний бухгалтер ____________Н.М. Ріяко </t>
    </r>
  </si>
  <si>
    <t>(прізвище виконавця, номер телефону)</t>
  </si>
  <si>
    <t>                    (підпис, ініціали, прізвище)</t>
  </si>
  <si>
    <t xml:space="preserve">Звіт про прибутки і збитки та інший сукупний дохід </t>
  </si>
  <si>
    <t xml:space="preserve">(Звіт про фінансові результати)   </t>
  </si>
  <si>
    <t>за   3   квартал  2015  року</t>
  </si>
  <si>
    <t>(тис.грн)</t>
  </si>
  <si>
    <t>за поточний квартал</t>
  </si>
  <si>
    <t>за поточний квартал наростаючим підсумком з початку року</t>
  </si>
  <si>
    <t>за відповідний квартал попе-реднього року</t>
  </si>
  <si>
    <t>за відповідний квартал попереднього року нароста-ючим підсумком з початку року</t>
  </si>
  <si>
    <t xml:space="preserve">Процентні доходи </t>
  </si>
  <si>
    <t xml:space="preserve">Процентні витрати </t>
  </si>
  <si>
    <t>(8181)</t>
  </si>
  <si>
    <t>(23518)</t>
  </si>
  <si>
    <t>(7859)</t>
  </si>
  <si>
    <t>(24444)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</si>
  <si>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</si>
  <si>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</si>
  <si>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</si>
  <si>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>(74)</t>
  </si>
  <si>
    <t>(253)</t>
  </si>
  <si>
    <t>(122)</t>
  </si>
  <si>
    <t>(299)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</si>
  <si>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</si>
  <si>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</si>
  <si>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</si>
  <si>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(80)</t>
  </si>
  <si>
    <t>(3)</t>
  </si>
  <si>
    <t xml:space="preserve">Результат від продажу цінних паперів у портфелі банку на продаж </t>
  </si>
  <si>
    <t>1068</t>
  </si>
  <si>
    <t>Результат від операцій з іноземною валютою</t>
  </si>
  <si>
    <t>Результат від переоцінки іноземної валюти</t>
  </si>
  <si>
    <t>397</t>
  </si>
  <si>
    <t>(461)</t>
  </si>
  <si>
    <t>(115)</t>
  </si>
  <si>
    <t>1569</t>
  </si>
  <si>
    <t>Результат від переоцінки об’єктів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</si>
  <si>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</si>
  <si>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зобов’язань за процентною ставкою, вищою або нижчою, ніж ринкова</t>
  </si>
  <si>
    <t xml:space="preserve">Відрахування до резерву під знецінення кредитів та  коштів в інших банках </t>
  </si>
  <si>
    <t>(4649)</t>
  </si>
  <si>
    <t>(12625)</t>
  </si>
  <si>
    <t>(2241)</t>
  </si>
  <si>
    <t>(6757)</t>
  </si>
  <si>
    <t>Відрахування до резерву під знецінення дебіторської заборгованості та інших фінансових активів</t>
  </si>
  <si>
    <t>1</t>
  </si>
  <si>
    <t>(1)</t>
  </si>
  <si>
    <t>(2)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</si>
  <si>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</si>
  <si>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</si>
  <si>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зобов’язаннями</t>
  </si>
  <si>
    <t>(31)</t>
  </si>
  <si>
    <t>(32)</t>
  </si>
  <si>
    <t>Інші операційні доходи</t>
  </si>
  <si>
    <t>Адміністративні та інші операційні витрати</t>
  </si>
  <si>
    <t>(7125)</t>
  </si>
  <si>
    <t>(20690)</t>
  </si>
  <si>
    <t>(8500)</t>
  </si>
  <si>
    <t>(21544)</t>
  </si>
  <si>
    <t>Прибуток/(збиток) до оподаткування</t>
  </si>
  <si>
    <t>Витрати на податок на прибуток</t>
  </si>
  <si>
    <t>(152)</t>
  </si>
  <si>
    <t>(385)</t>
  </si>
  <si>
    <t>(276)</t>
  </si>
  <si>
    <t>(513)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</si>
  <si>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</si>
  <si>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</si>
  <si>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</si>
  <si>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</si>
  <si>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</si>
  <si>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</si>
  <si>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</si>
  <si>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Податок на прибуток, пов’язаний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</si>
  <si>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</si>
  <si>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</si>
  <si>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</si>
  <si>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 (грн.)</t>
  </si>
  <si>
    <t>скоригований чистий прибуток/(збиток) на одну просту акцію (грн.)</t>
  </si>
  <si>
    <t>Прибуток/(збиток) на акцію від припиненої діяльності: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</si>
  <si>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</si>
  <si>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</si>
  <si>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за квартал:</t>
  </si>
  <si>
    <r>
      <t xml:space="preserve">“_19__”  </t>
    </r>
    <r>
      <rPr>
        <u val="single"/>
        <sz val="12"/>
        <rFont val="Times New Roman"/>
        <family val="1"/>
      </rPr>
      <t xml:space="preserve"> жовтня  </t>
    </r>
    <r>
      <rPr>
        <sz val="12"/>
        <rFont val="Times New Roman"/>
        <family val="1"/>
      </rPr>
      <t xml:space="preserve"> 2015   року</t>
    </r>
  </si>
  <si>
    <r>
      <t xml:space="preserve">Голова  Правління________________   </t>
    </r>
    <r>
      <rPr>
        <b/>
        <u val="single"/>
        <sz val="12"/>
        <rFont val="Times New Roman"/>
        <family val="1"/>
      </rPr>
      <t>В.О.Рогинський</t>
    </r>
    <r>
      <rPr>
        <b/>
        <sz val="12"/>
        <rFont val="Times New Roman"/>
        <family val="1"/>
      </rPr>
      <t xml:space="preserve"> </t>
    </r>
  </si>
  <si>
    <t xml:space="preserve">                                     (підпис, ініціали, прізвище)</t>
  </si>
  <si>
    <t>Верзунова О.О.  Тел.706-31-03</t>
  </si>
  <si>
    <r>
      <t>Головний бухгалтер ____________     Н.</t>
    </r>
    <r>
      <rPr>
        <b/>
        <u val="single"/>
        <sz val="12"/>
        <rFont val="Times New Roman"/>
        <family val="1"/>
      </rPr>
      <t>М. Ріяко</t>
    </r>
    <r>
      <rPr>
        <b/>
        <sz val="12"/>
        <rFont val="Times New Roman"/>
        <family val="1"/>
      </rPr>
      <t xml:space="preserve"> </t>
    </r>
  </si>
  <si>
    <t xml:space="preserve"> (прізвище виконавця, номер телефону) </t>
  </si>
  <si>
    <t xml:space="preserve">                                      (підпис, ініціали, прізвище)</t>
  </si>
  <si>
    <t xml:space="preserve"> Примітка "Окремі показники діяльності банку" на 01.10.2015 р.           </t>
  </si>
  <si>
    <t>(тис.грн.)</t>
  </si>
  <si>
    <t>Рядок</t>
  </si>
  <si>
    <t>Найменування рядка</t>
  </si>
  <si>
    <t>На звітну дату</t>
  </si>
  <si>
    <t>Нормативні показники</t>
  </si>
  <si>
    <t xml:space="preserve">Регулятивний капітал банку </t>
  </si>
  <si>
    <t>120000 </t>
  </si>
  <si>
    <t>Достатність (адекватність) регулятивного капіталу (%)</t>
  </si>
  <si>
    <t>не &lt;10%</t>
  </si>
  <si>
    <t>Поточна ліквідність (%)</t>
  </si>
  <si>
    <t>не &lt;40%</t>
  </si>
  <si>
    <t>Максимальний розмір кредитного ризику на одного контрагента (%)</t>
  </si>
  <si>
    <t>24.63</t>
  </si>
  <si>
    <t>не &gt;25%</t>
  </si>
  <si>
    <t>Великі кредитні ризики (%)</t>
  </si>
  <si>
    <t>не &gt;800%</t>
  </si>
  <si>
    <t>Максимальний розмір кредитного ризику за операціями з пов’язаними з банком особами (%)</t>
  </si>
  <si>
    <t xml:space="preserve">Кредитні операції, що класифіковані за I категорією якості </t>
  </si>
  <si>
    <t>х</t>
  </si>
  <si>
    <t xml:space="preserve">Сформований резерв за такими операціями </t>
  </si>
  <si>
    <t xml:space="preserve">Кредитні операції, що класифіковані за II категорією якості </t>
  </si>
  <si>
    <t xml:space="preserve">Кредитні операції, що класифіковані за III категорією якості </t>
  </si>
  <si>
    <t xml:space="preserve">Кредитні операції, що класифіковані за IV категорією якості </t>
  </si>
  <si>
    <t xml:space="preserve">Кредитні операції, що класифіковані за V категорією якості </t>
  </si>
  <si>
    <t>Сформований резерв за такими операціями</t>
  </si>
  <si>
    <t>Рентабельність активів (%)</t>
  </si>
  <si>
    <t>Чистий прибуток на одну просту акцію (грн.)</t>
  </si>
  <si>
    <t>1.65 </t>
  </si>
  <si>
    <t>Сума сплачених дивідендів за 2014 рік на одну:</t>
  </si>
  <si>
    <t xml:space="preserve">Просту акцію </t>
  </si>
  <si>
    <t>0 </t>
  </si>
  <si>
    <t xml:space="preserve">Привілейовану акцію </t>
  </si>
  <si>
    <t xml:space="preserve">Кредити, що надані суб'єктам господарювання за видами економічної діяльності, що класифікуються за секцією “A” (сільське господарство), “B” – “E” (промисловість), “F” (будівництво) </t>
  </si>
  <si>
    <t>Перелік учасників (акціонерів) банку, які прямо та опосередковано володіють 10 і більше відсотками статутного капіталу банку</t>
  </si>
  <si>
    <t>Відсоток у статутному капіталі:</t>
  </si>
  <si>
    <t xml:space="preserve">Пряма участь            </t>
  </si>
  <si>
    <t>Опосередкована участь</t>
  </si>
  <si>
    <t>Волок Анатолій Михайлович</t>
  </si>
  <si>
    <t>Рогинська Ольга Анатоліївна</t>
  </si>
  <si>
    <t>Рогинський Вячеслав Олександрович</t>
  </si>
  <si>
    <r>
      <t xml:space="preserve">"   19   " жовтня 2015 року                   </t>
    </r>
    <r>
      <rPr>
        <b/>
        <sz val="11"/>
        <color indexed="8"/>
        <rFont val="Times New Roman"/>
        <family val="1"/>
      </rPr>
      <t xml:space="preserve">Голова Правління   ____________  В. О. Рогинський          </t>
    </r>
    <r>
      <rPr>
        <sz val="11"/>
        <color indexed="8"/>
        <rFont val="Times New Roman"/>
        <family val="1"/>
      </rPr>
      <t xml:space="preserve">              </t>
    </r>
  </si>
  <si>
    <r>
      <t xml:space="preserve">                                                                                                           </t>
    </r>
    <r>
      <rPr>
        <sz val="8"/>
        <color indexed="8"/>
        <rFont val="Times New Roman"/>
        <family val="1"/>
      </rPr>
      <t>(підпис, ініціали, прізвище)</t>
    </r>
  </si>
  <si>
    <t xml:space="preserve">Топоркова Р.А., </t>
  </si>
  <si>
    <r>
      <t>Шаповаленко Є.М.     706-31-01</t>
    </r>
    <r>
      <rPr>
        <sz val="9"/>
        <color indexed="8"/>
        <rFont val="Times New Roman"/>
        <family val="1"/>
      </rPr>
      <t xml:space="preserve">                     </t>
    </r>
    <r>
      <rPr>
        <b/>
        <sz val="11"/>
        <color indexed="8"/>
        <rFont val="Times New Roman"/>
        <family val="1"/>
      </rPr>
      <t xml:space="preserve">Головний бухгалтер ____________ Н.М. Ріяко </t>
    </r>
    <r>
      <rPr>
        <b/>
        <sz val="12"/>
        <color indexed="8"/>
        <rFont val="Times New Roman"/>
        <family val="1"/>
      </rPr>
      <t xml:space="preserve">       </t>
    </r>
  </si>
  <si>
    <t>(прізвище виконавця, номер телефону)                                                                         (підпис, ініціали, прізвище)</t>
  </si>
  <si>
    <t xml:space="preserve"> Примітка. Потенційні зобов’язання банку на 01.10.2015 р.</t>
  </si>
  <si>
    <t xml:space="preserve">Таблиця 1. Майбутні мінімальні орендні платежі за невідмовним договором про оперативний лізинг (оренду) 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</si>
  <si>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</si>
  <si>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</si>
  <si>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</si>
  <si>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</si>
  <si>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</si>
  <si>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</si>
  <si>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</si>
  <si>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</si>
  <si>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Імпортні акредитиви</t>
  </si>
  <si>
    <t>Гарантії  видані</t>
  </si>
  <si>
    <t>Резерв за зобов’язаннями, що пов’язані з кредитуванням</t>
  </si>
  <si>
    <t>Усього зобов’язань, що пов’язані з кредитуванням, за мінусом резерву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</si>
  <si>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</si>
  <si>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</si>
  <si>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</si>
  <si>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</si>
  <si>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</si>
  <si>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</si>
  <si>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 xml:space="preserve"> (тис. грн.)</t>
  </si>
  <si>
    <t>активи, надані в заставу</t>
  </si>
  <si>
    <r>
      <t>з</t>
    </r>
    <r>
      <rPr>
        <sz val="11"/>
        <color indexed="8"/>
        <rFont val="Times New Roman"/>
        <family val="1"/>
      </rPr>
      <t>абезпечене зобов’язання</t>
    </r>
  </si>
  <si>
    <t>забезпечене зобов’язання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</si>
  <si>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</si>
  <si>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</si>
  <si>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</si>
  <si>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Інші (майнові права на інші об"єкти застави)</t>
  </si>
  <si>
    <t xml:space="preserve">"  19    " жовтня 2015 року                             </t>
  </si>
  <si>
    <t>Голова Правління   ____________  В. О. Рогинський</t>
  </si>
  <si>
    <r>
      <t xml:space="preserve">                                                                                                                                 </t>
    </r>
    <r>
      <rPr>
        <sz val="8"/>
        <color indexed="8"/>
        <rFont val="Times New Roman"/>
        <family val="1"/>
      </rPr>
      <t>(підпис, ініціали, прізвище)</t>
    </r>
  </si>
  <si>
    <t>Верзунова О.О., Топоркова Р.А.</t>
  </si>
  <si>
    <r>
      <t>Адельшин Ш.Ю.        706-31-01</t>
    </r>
    <r>
      <rPr>
        <sz val="10"/>
        <color indexed="8"/>
        <rFont val="Times New Roman"/>
        <family val="1"/>
      </rPr>
      <t xml:space="preserve">                        </t>
    </r>
  </si>
  <si>
    <t>Головний бухгалтер ____________ Н.М. Ріяко</t>
  </si>
  <si>
    <t>(прізвище виконавця, номер телефону)                                                                                              (підпис, ініціали, прізвище)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</si>
</sst>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 ###000_);\([$-2]\ ###0\)"/>
    <numFmt numFmtId="167" formatCode="0.00"/>
    <numFmt numFmtId="168" formatCode="@"/>
    <numFmt numFmtId="169" formatCode="0.0"/>
    <numFmt numFmtId="170" formatCode="0.00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 horizontal="justify"/>
    </xf>
    <xf numFmtId="164" fontId="3" fillId="0" borderId="0" xfId="0" applyFont="1" applyBorder="1" applyAlignment="1">
      <alignment horizontal="left" vertical="top" wrapText="1"/>
    </xf>
    <xf numFmtId="164" fontId="8" fillId="0" borderId="0" xfId="0" applyFont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9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vertical="top" wrapText="1"/>
    </xf>
    <xf numFmtId="167" fontId="0" fillId="0" borderId="0" xfId="0" applyNumberFormat="1" applyFont="1" applyAlignment="1">
      <alignment/>
    </xf>
    <xf numFmtId="167" fontId="10" fillId="0" borderId="0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2" xfId="0" applyFont="1" applyBorder="1" applyAlignment="1">
      <alignment horizontal="left" vertical="center"/>
    </xf>
    <xf numFmtId="164" fontId="12" fillId="0" borderId="2" xfId="0" applyFont="1" applyBorder="1" applyAlignment="1">
      <alignment horizontal="center" vertical="center"/>
    </xf>
    <xf numFmtId="168" fontId="13" fillId="0" borderId="0" xfId="0" applyNumberFormat="1" applyFont="1" applyAlignment="1">
      <alignment/>
    </xf>
    <xf numFmtId="164" fontId="12" fillId="0" borderId="1" xfId="0" applyFont="1" applyBorder="1" applyAlignment="1">
      <alignment horizontal="left" vertical="center"/>
    </xf>
    <xf numFmtId="168" fontId="12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65" fontId="13" fillId="0" borderId="0" xfId="0" applyNumberFormat="1" applyFont="1" applyAlignment="1">
      <alignment/>
    </xf>
    <xf numFmtId="164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/>
    </xf>
    <xf numFmtId="164" fontId="12" fillId="0" borderId="0" xfId="0" applyFont="1" applyAlignment="1">
      <alignment wrapText="1"/>
    </xf>
    <xf numFmtId="164" fontId="10" fillId="0" borderId="0" xfId="0" applyFont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7" fillId="0" borderId="3" xfId="0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6" fillId="0" borderId="0" xfId="0" applyFont="1" applyAlignment="1">
      <alignment/>
    </xf>
    <xf numFmtId="167" fontId="16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9" fillId="0" borderId="0" xfId="0" applyFont="1" applyAlignment="1">
      <alignment horizontal="justify"/>
    </xf>
    <xf numFmtId="164" fontId="19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vertical="top" wrapText="1"/>
    </xf>
    <xf numFmtId="164" fontId="19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23" fillId="0" borderId="0" xfId="0" applyFont="1" applyBorder="1" applyAlignment="1">
      <alignment horizontal="left"/>
    </xf>
    <xf numFmtId="164" fontId="21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 wrapText="1"/>
    </xf>
    <xf numFmtId="164" fontId="19" fillId="0" borderId="1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top" wrapText="1"/>
    </xf>
    <xf numFmtId="164" fontId="19" fillId="0" borderId="1" xfId="0" applyFont="1" applyBorder="1" applyAlignment="1">
      <alignment horizontal="left" vertical="top" wrapText="1"/>
    </xf>
    <xf numFmtId="164" fontId="19" fillId="0" borderId="0" xfId="0" applyFont="1" applyAlignment="1">
      <alignment/>
    </xf>
    <xf numFmtId="164" fontId="19" fillId="0" borderId="1" xfId="0" applyFont="1" applyBorder="1" applyAlignment="1">
      <alignment horizontal="center" vertical="top" wrapText="1"/>
    </xf>
    <xf numFmtId="164" fontId="19" fillId="0" borderId="1" xfId="0" applyFont="1" applyBorder="1" applyAlignment="1">
      <alignment horizontal="left" vertical="center" wrapText="1"/>
    </xf>
    <xf numFmtId="164" fontId="19" fillId="0" borderId="1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justify" vertical="top" wrapText="1"/>
    </xf>
    <xf numFmtId="164" fontId="19" fillId="0" borderId="0" xfId="0" applyFont="1" applyAlignment="1">
      <alignment horizontal="left"/>
    </xf>
    <xf numFmtId="164" fontId="2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64">
      <selection activeCell="A79" sqref="A79"/>
    </sheetView>
  </sheetViews>
  <sheetFormatPr defaultColWidth="9.140625" defaultRowHeight="15"/>
  <cols>
    <col min="1" max="1" width="53.140625" style="1" customWidth="1"/>
    <col min="2" max="2" width="21.28125" style="1" customWidth="1"/>
    <col min="3" max="3" width="20.8515625" style="1" customWidth="1"/>
    <col min="4" max="16384" width="9.00390625" style="1" customWidth="1"/>
  </cols>
  <sheetData>
    <row r="1" spans="1:4" ht="15">
      <c r="A1" s="2"/>
      <c r="B1" s="3" t="s">
        <v>0</v>
      </c>
      <c r="C1" s="2"/>
      <c r="D1"/>
    </row>
    <row r="2" spans="1:4" ht="15">
      <c r="A2" s="2"/>
      <c r="B2" s="3" t="s">
        <v>1</v>
      </c>
      <c r="C2" s="2"/>
      <c r="D2"/>
    </row>
    <row r="3" spans="1:4" ht="15">
      <c r="A3" s="2"/>
      <c r="B3" s="3" t="s">
        <v>2</v>
      </c>
      <c r="C3" s="2"/>
      <c r="D3"/>
    </row>
    <row r="4" spans="1:4" ht="15">
      <c r="A4" s="2"/>
      <c r="B4" s="3" t="s">
        <v>3</v>
      </c>
      <c r="C4" s="2"/>
      <c r="D4"/>
    </row>
    <row r="5" spans="1:4" ht="15">
      <c r="A5" s="2"/>
      <c r="B5" s="3"/>
      <c r="C5" s="2"/>
      <c r="D5"/>
    </row>
    <row r="6" spans="1:4" ht="16.5">
      <c r="A6" s="4" t="s">
        <v>4</v>
      </c>
      <c r="B6" s="4"/>
      <c r="C6" s="4"/>
      <c r="D6"/>
    </row>
    <row r="7" spans="1:4" ht="17.25">
      <c r="A7" s="5" t="s">
        <v>5</v>
      </c>
      <c r="B7" s="5"/>
      <c r="C7" s="5"/>
      <c r="D7"/>
    </row>
    <row r="8" spans="1:4" ht="15">
      <c r="A8" s="2"/>
      <c r="B8" s="2"/>
      <c r="C8" s="6" t="s">
        <v>6</v>
      </c>
      <c r="D8"/>
    </row>
    <row r="9" spans="1:4" ht="15">
      <c r="A9" s="7" t="s">
        <v>7</v>
      </c>
      <c r="B9" s="7" t="s">
        <v>8</v>
      </c>
      <c r="C9" s="7" t="s">
        <v>9</v>
      </c>
      <c r="D9"/>
    </row>
    <row r="10" spans="1:4" ht="15">
      <c r="A10" s="7">
        <v>1</v>
      </c>
      <c r="B10" s="7">
        <v>2</v>
      </c>
      <c r="C10" s="7">
        <v>3</v>
      </c>
      <c r="D10"/>
    </row>
    <row r="11" spans="1:4" ht="15" customHeight="1">
      <c r="A11" s="8" t="s">
        <v>10</v>
      </c>
      <c r="B11" s="8"/>
      <c r="C11" s="8"/>
      <c r="D11"/>
    </row>
    <row r="12" spans="1:4" ht="15">
      <c r="A12" s="9" t="s">
        <v>11</v>
      </c>
      <c r="B12" s="10">
        <v>31440</v>
      </c>
      <c r="C12" s="10">
        <v>41421</v>
      </c>
      <c r="D12"/>
    </row>
    <row r="13" spans="1:4" ht="30.75">
      <c r="A13" s="9" t="s">
        <v>12</v>
      </c>
      <c r="B13" s="10">
        <v>54</v>
      </c>
      <c r="C13" s="10">
        <v>40</v>
      </c>
      <c r="D13"/>
    </row>
    <row r="14" spans="1:4" ht="15">
      <c r="A14" s="9" t="s">
        <v>13</v>
      </c>
      <c r="B14" s="10">
        <v>0</v>
      </c>
      <c r="C14" s="10">
        <v>0</v>
      </c>
      <c r="D14"/>
    </row>
    <row r="15" spans="1:4" ht="30.75">
      <c r="A15" s="9" t="s">
        <v>14</v>
      </c>
      <c r="B15" s="10">
        <v>0</v>
      </c>
      <c r="C15" s="10">
        <v>0</v>
      </c>
      <c r="D15"/>
    </row>
    <row r="16" spans="1:4" ht="15">
      <c r="A16" s="9" t="s">
        <v>15</v>
      </c>
      <c r="B16" s="10">
        <v>20</v>
      </c>
      <c r="C16" s="10">
        <v>3981</v>
      </c>
      <c r="D16"/>
    </row>
    <row r="17" spans="1:4" ht="15">
      <c r="A17" s="9" t="s">
        <v>16</v>
      </c>
      <c r="B17" s="10">
        <v>0</v>
      </c>
      <c r="C17" s="10">
        <v>0</v>
      </c>
      <c r="D17"/>
    </row>
    <row r="18" spans="1:4" ht="15">
      <c r="A18" s="9" t="s">
        <v>17</v>
      </c>
      <c r="B18" s="10">
        <v>0</v>
      </c>
      <c r="C18" s="10">
        <v>0</v>
      </c>
      <c r="D18"/>
    </row>
    <row r="19" spans="1:4" ht="15">
      <c r="A19" s="9" t="s">
        <v>18</v>
      </c>
      <c r="B19" s="10">
        <f>B20+B23</f>
        <v>274445</v>
      </c>
      <c r="C19" s="10">
        <f>C20+C23</f>
        <v>313734</v>
      </c>
      <c r="D19"/>
    </row>
    <row r="20" spans="1:4" ht="15">
      <c r="A20" s="9" t="s">
        <v>19</v>
      </c>
      <c r="B20" s="10">
        <v>246822</v>
      </c>
      <c r="C20" s="10">
        <v>290850</v>
      </c>
      <c r="D20"/>
    </row>
    <row r="21" spans="1:4" ht="15">
      <c r="A21" s="9" t="s">
        <v>16</v>
      </c>
      <c r="B21" s="10">
        <v>36932</v>
      </c>
      <c r="C21" s="10">
        <v>47054</v>
      </c>
      <c r="D21"/>
    </row>
    <row r="22" spans="1:4" ht="30.75">
      <c r="A22" s="9" t="s">
        <v>20</v>
      </c>
      <c r="B22" s="11">
        <v>-16626</v>
      </c>
      <c r="C22" s="11">
        <v>-7603</v>
      </c>
      <c r="D22"/>
    </row>
    <row r="23" spans="1:4" ht="15">
      <c r="A23" s="9" t="s">
        <v>21</v>
      </c>
      <c r="B23" s="10">
        <v>27623</v>
      </c>
      <c r="C23" s="10">
        <v>22884</v>
      </c>
      <c r="D23"/>
    </row>
    <row r="24" spans="1:4" ht="15">
      <c r="A24" s="9" t="s">
        <v>16</v>
      </c>
      <c r="B24" s="10">
        <v>2463</v>
      </c>
      <c r="C24" s="10">
        <v>5191</v>
      </c>
      <c r="D24"/>
    </row>
    <row r="25" spans="1:4" ht="30.75">
      <c r="A25" s="9" t="s">
        <v>20</v>
      </c>
      <c r="B25" s="11">
        <v>-14889</v>
      </c>
      <c r="C25" s="11">
        <v>-13632</v>
      </c>
      <c r="D25"/>
    </row>
    <row r="26" spans="1:4" ht="15">
      <c r="A26" s="9" t="s">
        <v>22</v>
      </c>
      <c r="B26" s="10">
        <v>0</v>
      </c>
      <c r="C26" s="10">
        <v>0</v>
      </c>
      <c r="D26"/>
    </row>
    <row r="27" spans="1:4" ht="30.75">
      <c r="A27" s="9" t="s">
        <v>23</v>
      </c>
      <c r="B27" s="10">
        <v>0</v>
      </c>
      <c r="C27" s="10">
        <v>0</v>
      </c>
      <c r="D27"/>
    </row>
    <row r="28" spans="1:4" ht="15">
      <c r="A28" s="9" t="s">
        <v>24</v>
      </c>
      <c r="B28" s="10">
        <v>46042</v>
      </c>
      <c r="C28" s="10">
        <v>0</v>
      </c>
      <c r="D28"/>
    </row>
    <row r="29" spans="1:4" ht="30.75">
      <c r="A29" s="9" t="s">
        <v>25</v>
      </c>
      <c r="B29" s="10">
        <v>0</v>
      </c>
      <c r="C29" s="10">
        <v>0</v>
      </c>
      <c r="D29"/>
    </row>
    <row r="30" spans="1:4" ht="15">
      <c r="A30" s="9" t="s">
        <v>26</v>
      </c>
      <c r="B30" s="10">
        <v>0</v>
      </c>
      <c r="C30" s="10">
        <v>0</v>
      </c>
      <c r="D30"/>
    </row>
    <row r="31" spans="1:4" ht="15">
      <c r="A31" s="9" t="s">
        <v>27</v>
      </c>
      <c r="B31" s="10">
        <v>24676</v>
      </c>
      <c r="C31" s="10">
        <v>24751</v>
      </c>
      <c r="D31"/>
    </row>
    <row r="32" spans="1:4" ht="30.75">
      <c r="A32" s="9" t="s">
        <v>28</v>
      </c>
      <c r="B32" s="10">
        <v>37</v>
      </c>
      <c r="C32" s="10">
        <v>0</v>
      </c>
      <c r="D32"/>
    </row>
    <row r="33" spans="1:4" ht="15">
      <c r="A33" s="9" t="s">
        <v>29</v>
      </c>
      <c r="B33" s="10">
        <v>110</v>
      </c>
      <c r="C33" s="10">
        <v>110</v>
      </c>
      <c r="D33"/>
    </row>
    <row r="34" spans="1:4" ht="15">
      <c r="A34" s="9" t="s">
        <v>30</v>
      </c>
      <c r="B34" s="10">
        <v>7944</v>
      </c>
      <c r="C34" s="10">
        <v>8479</v>
      </c>
      <c r="D34"/>
    </row>
    <row r="35" spans="1:4" ht="15">
      <c r="A35" s="9" t="s">
        <v>31</v>
      </c>
      <c r="B35" s="10">
        <v>7939</v>
      </c>
      <c r="C35" s="10">
        <v>5118</v>
      </c>
      <c r="D35"/>
    </row>
    <row r="36" spans="1:4" ht="15">
      <c r="A36" s="9" t="s">
        <v>32</v>
      </c>
      <c r="B36" s="11">
        <v>-2</v>
      </c>
      <c r="C36" s="10">
        <v>0</v>
      </c>
      <c r="D36"/>
    </row>
    <row r="37" spans="1:4" ht="15">
      <c r="A37" s="9" t="s">
        <v>33</v>
      </c>
      <c r="B37" s="10">
        <v>698</v>
      </c>
      <c r="C37" s="10">
        <v>843</v>
      </c>
      <c r="D37"/>
    </row>
    <row r="38" spans="1:4" ht="15">
      <c r="A38" s="9" t="s">
        <v>34</v>
      </c>
      <c r="B38" s="11">
        <v>-1</v>
      </c>
      <c r="C38" s="10">
        <v>0</v>
      </c>
      <c r="D38"/>
    </row>
    <row r="39" spans="1:4" ht="30.75">
      <c r="A39" s="9" t="s">
        <v>35</v>
      </c>
      <c r="B39" s="10">
        <v>0</v>
      </c>
      <c r="C39" s="10">
        <v>0</v>
      </c>
      <c r="D39"/>
    </row>
    <row r="40" spans="1:4" ht="15">
      <c r="A40" s="8" t="s">
        <v>36</v>
      </c>
      <c r="B40" s="12">
        <f>B12+B15+B13+B14+B16+B19+B28+B31+B32+B33+B34+B35+B37+B39</f>
        <v>393405</v>
      </c>
      <c r="C40" s="12">
        <f>C12+C13+C14+C16+C19+C31+C32+C33+C34+C35+C37+C39</f>
        <v>398477</v>
      </c>
      <c r="D40"/>
    </row>
    <row r="41" spans="1:4" ht="15">
      <c r="A41" s="9" t="s">
        <v>16</v>
      </c>
      <c r="B41" s="10">
        <v>53876</v>
      </c>
      <c r="C41" s="10">
        <v>64686</v>
      </c>
      <c r="D41"/>
    </row>
    <row r="42" spans="1:4" ht="15">
      <c r="A42" s="8" t="s">
        <v>37</v>
      </c>
      <c r="B42" s="10"/>
      <c r="C42" s="10"/>
      <c r="D42"/>
    </row>
    <row r="43" spans="1:4" ht="15">
      <c r="A43" s="9" t="s">
        <v>38</v>
      </c>
      <c r="B43" s="10">
        <v>0</v>
      </c>
      <c r="C43" s="10">
        <v>6992</v>
      </c>
      <c r="D43"/>
    </row>
    <row r="44" spans="1:4" ht="15">
      <c r="A44" s="9" t="s">
        <v>16</v>
      </c>
      <c r="B44" s="10">
        <v>0</v>
      </c>
      <c r="C44" s="10">
        <v>3151</v>
      </c>
      <c r="D44"/>
    </row>
    <row r="45" spans="1:4" ht="15">
      <c r="A45" s="9" t="s">
        <v>39</v>
      </c>
      <c r="B45" s="10">
        <f>B46+B50</f>
        <v>247683</v>
      </c>
      <c r="C45" s="10">
        <f>C46+C50</f>
        <v>245693</v>
      </c>
      <c r="D45"/>
    </row>
    <row r="46" spans="1:4" ht="15">
      <c r="A46" s="9" t="s">
        <v>40</v>
      </c>
      <c r="B46" s="10">
        <v>128609</v>
      </c>
      <c r="C46" s="10">
        <v>106094</v>
      </c>
      <c r="D46"/>
    </row>
    <row r="47" spans="1:4" ht="15">
      <c r="A47" s="9" t="s">
        <v>16</v>
      </c>
      <c r="B47" s="10">
        <v>12126</v>
      </c>
      <c r="C47" s="10">
        <v>16775</v>
      </c>
      <c r="D47"/>
    </row>
    <row r="48" spans="1:4" ht="15">
      <c r="A48" s="9" t="s">
        <v>41</v>
      </c>
      <c r="B48" s="10">
        <v>104574</v>
      </c>
      <c r="C48" s="10">
        <v>93245</v>
      </c>
      <c r="D48"/>
    </row>
    <row r="49" spans="1:4" ht="15">
      <c r="A49" s="9" t="s">
        <v>16</v>
      </c>
      <c r="B49" s="10">
        <v>11701</v>
      </c>
      <c r="C49" s="10">
        <v>14302</v>
      </c>
      <c r="D49"/>
    </row>
    <row r="50" spans="1:4" ht="15">
      <c r="A50" s="9" t="s">
        <v>42</v>
      </c>
      <c r="B50" s="10">
        <v>119074</v>
      </c>
      <c r="C50" s="10">
        <v>139599</v>
      </c>
      <c r="D50"/>
    </row>
    <row r="51" spans="1:4" ht="15">
      <c r="A51" s="9" t="s">
        <v>16</v>
      </c>
      <c r="B51" s="10">
        <v>41978</v>
      </c>
      <c r="C51" s="10">
        <v>46413</v>
      </c>
      <c r="D51"/>
    </row>
    <row r="52" spans="1:4" ht="15">
      <c r="A52" s="9" t="s">
        <v>43</v>
      </c>
      <c r="B52" s="10">
        <v>17290</v>
      </c>
      <c r="C52" s="10">
        <v>17405</v>
      </c>
      <c r="D52"/>
    </row>
    <row r="53" spans="1:4" ht="15">
      <c r="A53" s="9" t="s">
        <v>16</v>
      </c>
      <c r="B53" s="10">
        <v>2022</v>
      </c>
      <c r="C53" s="10">
        <v>722</v>
      </c>
      <c r="D53"/>
    </row>
    <row r="54" spans="1:4" ht="15">
      <c r="A54" s="9" t="s">
        <v>44</v>
      </c>
      <c r="B54" s="10">
        <v>0</v>
      </c>
      <c r="C54" s="10">
        <v>0</v>
      </c>
      <c r="D54"/>
    </row>
    <row r="55" spans="1:4" ht="15">
      <c r="A55" s="9" t="s">
        <v>16</v>
      </c>
      <c r="B55" s="10">
        <v>0</v>
      </c>
      <c r="C55" s="10">
        <v>0</v>
      </c>
      <c r="D55"/>
    </row>
    <row r="56" spans="1:4" ht="15">
      <c r="A56" s="9" t="s">
        <v>45</v>
      </c>
      <c r="B56" s="10">
        <v>0</v>
      </c>
      <c r="C56" s="10">
        <v>0</v>
      </c>
      <c r="D56"/>
    </row>
    <row r="57" spans="1:4" ht="15">
      <c r="A57" s="9" t="s">
        <v>46</v>
      </c>
      <c r="B57" s="10">
        <v>0</v>
      </c>
      <c r="C57" s="10">
        <v>251</v>
      </c>
      <c r="D57"/>
    </row>
    <row r="58" spans="1:4" ht="15">
      <c r="A58" s="9" t="s">
        <v>47</v>
      </c>
      <c r="B58" s="10">
        <v>0</v>
      </c>
      <c r="C58" s="10">
        <v>0</v>
      </c>
      <c r="D58"/>
    </row>
    <row r="59" spans="1:4" ht="15">
      <c r="A59" s="9" t="s">
        <v>48</v>
      </c>
      <c r="B59" s="10">
        <v>39</v>
      </c>
      <c r="C59" s="10">
        <v>7</v>
      </c>
      <c r="D59"/>
    </row>
    <row r="60" spans="1:4" ht="15">
      <c r="A60" s="9" t="s">
        <v>49</v>
      </c>
      <c r="B60" s="10">
        <v>2100</v>
      </c>
      <c r="C60" s="10">
        <v>3866</v>
      </c>
      <c r="D60"/>
    </row>
    <row r="61" spans="1:4" ht="15">
      <c r="A61" s="9" t="s">
        <v>50</v>
      </c>
      <c r="B61" s="10">
        <v>857</v>
      </c>
      <c r="C61" s="10">
        <v>827</v>
      </c>
      <c r="D61"/>
    </row>
    <row r="62" spans="1:4" ht="15">
      <c r="A62" s="9" t="s">
        <v>51</v>
      </c>
      <c r="B62" s="10">
        <v>51980</v>
      </c>
      <c r="C62" s="10">
        <v>51986</v>
      </c>
      <c r="D62"/>
    </row>
    <row r="63" spans="1:4" ht="15">
      <c r="A63" s="9" t="s">
        <v>52</v>
      </c>
      <c r="B63" s="10">
        <v>0</v>
      </c>
      <c r="C63" s="10">
        <v>0</v>
      </c>
      <c r="D63"/>
    </row>
    <row r="64" spans="1:4" ht="15">
      <c r="A64" s="8" t="s">
        <v>53</v>
      </c>
      <c r="B64" s="12">
        <f>B43+B45+B57+B58+B59+B60+B61+B62</f>
        <v>302659</v>
      </c>
      <c r="C64" s="12">
        <f>C43+C45+C57+C58+C59+C60+C61+C62</f>
        <v>309622</v>
      </c>
      <c r="D64"/>
    </row>
    <row r="65" spans="1:4" ht="15">
      <c r="A65" s="9" t="s">
        <v>16</v>
      </c>
      <c r="B65" s="10">
        <v>55912</v>
      </c>
      <c r="C65" s="10">
        <v>67561</v>
      </c>
      <c r="D65"/>
    </row>
    <row r="66" spans="1:4" ht="15">
      <c r="A66" s="8" t="s">
        <v>54</v>
      </c>
      <c r="B66" s="10"/>
      <c r="C66" s="10"/>
      <c r="D66"/>
    </row>
    <row r="67" spans="1:4" ht="15">
      <c r="A67" s="9" t="s">
        <v>55</v>
      </c>
      <c r="B67" s="10">
        <v>56481</v>
      </c>
      <c r="C67" s="10">
        <v>56481</v>
      </c>
      <c r="D67"/>
    </row>
    <row r="68" spans="1:4" ht="15">
      <c r="A68" s="9" t="s">
        <v>56</v>
      </c>
      <c r="B68" s="10">
        <v>12</v>
      </c>
      <c r="C68" s="10">
        <v>12</v>
      </c>
      <c r="D68"/>
    </row>
    <row r="69" spans="1:4" ht="15">
      <c r="A69" s="9" t="s">
        <v>57</v>
      </c>
      <c r="B69" s="10">
        <v>0</v>
      </c>
      <c r="C69" s="10">
        <v>0</v>
      </c>
      <c r="D69"/>
    </row>
    <row r="70" spans="1:4" ht="15">
      <c r="A70" s="9" t="s">
        <v>58</v>
      </c>
      <c r="B70" s="10">
        <v>6453</v>
      </c>
      <c r="C70" s="10">
        <v>6581</v>
      </c>
      <c r="D70"/>
    </row>
    <row r="71" spans="1:4" ht="15">
      <c r="A71" s="9" t="s">
        <v>59</v>
      </c>
      <c r="B71" s="10">
        <v>20619</v>
      </c>
      <c r="C71" s="10">
        <v>18600</v>
      </c>
      <c r="D71"/>
    </row>
    <row r="72" spans="1:4" ht="15">
      <c r="A72" s="9" t="s">
        <v>60</v>
      </c>
      <c r="B72" s="10">
        <v>7181</v>
      </c>
      <c r="C72" s="10">
        <v>7181</v>
      </c>
      <c r="D72"/>
    </row>
    <row r="73" spans="1:4" ht="15">
      <c r="A73" s="8" t="s">
        <v>61</v>
      </c>
      <c r="B73" s="12">
        <f>SUM(B67:B72)</f>
        <v>90746</v>
      </c>
      <c r="C73" s="12">
        <f>SUM(C67:C72)</f>
        <v>88855</v>
      </c>
      <c r="D73"/>
    </row>
    <row r="74" spans="1:4" ht="15">
      <c r="A74" s="8" t="s">
        <v>62</v>
      </c>
      <c r="B74" s="12">
        <f>B64+B73</f>
        <v>393405</v>
      </c>
      <c r="C74" s="12">
        <f>C64+C73</f>
        <v>398477</v>
      </c>
      <c r="D74"/>
    </row>
    <row r="75" spans="1:4" ht="12.75">
      <c r="A75" s="2"/>
      <c r="B75" s="2"/>
      <c r="C75" s="2"/>
      <c r="D75"/>
    </row>
    <row r="76" spans="1:4" ht="15">
      <c r="A76" s="13" t="s">
        <v>63</v>
      </c>
      <c r="B76" s="2"/>
      <c r="C76" s="2"/>
      <c r="D76"/>
    </row>
    <row r="77" spans="1:4" ht="12.75">
      <c r="A77" s="2"/>
      <c r="B77" s="2"/>
      <c r="C77" s="2"/>
      <c r="D77"/>
    </row>
    <row r="78" spans="1:4" ht="15" customHeight="1">
      <c r="A78" s="14" t="s">
        <v>64</v>
      </c>
      <c r="B78" s="14"/>
      <c r="C78" s="14"/>
      <c r="D78" s="15"/>
    </row>
    <row r="79" spans="1:4" ht="15" customHeight="1">
      <c r="A79" s="16"/>
      <c r="B79" s="17" t="s">
        <v>65</v>
      </c>
      <c r="C79" s="17"/>
      <c r="D79"/>
    </row>
    <row r="80" spans="1:4" ht="15" customHeight="1">
      <c r="A80" s="18" t="s">
        <v>66</v>
      </c>
      <c r="B80" s="18"/>
      <c r="C80" s="18"/>
      <c r="D80" s="15"/>
    </row>
    <row r="81" spans="1:3" ht="12.75" customHeight="1">
      <c r="A81" s="19" t="s">
        <v>67</v>
      </c>
      <c r="B81" s="17" t="s">
        <v>68</v>
      </c>
      <c r="C81" s="17"/>
    </row>
  </sheetData>
  <sheetProtection selectLockedCells="1" selectUnlockedCells="1"/>
  <mergeCells count="7">
    <mergeCell ref="A6:C6"/>
    <mergeCell ref="A7:C7"/>
    <mergeCell ref="A11:C11"/>
    <mergeCell ref="A78:C78"/>
    <mergeCell ref="B79:C79"/>
    <mergeCell ref="A80:C80"/>
    <mergeCell ref="B81:C81"/>
  </mergeCells>
  <printOptions/>
  <pageMargins left="0.6097222222222223" right="0.2" top="0.45" bottom="0.4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57" sqref="A57"/>
    </sheetView>
  </sheetViews>
  <sheetFormatPr defaultColWidth="9.140625" defaultRowHeight="15"/>
  <cols>
    <col min="1" max="1" width="44.140625" style="1" customWidth="1"/>
    <col min="2" max="2" width="12.57421875" style="1" customWidth="1"/>
    <col min="3" max="3" width="14.00390625" style="1" customWidth="1"/>
    <col min="4" max="4" width="14.421875" style="20" customWidth="1"/>
    <col min="5" max="5" width="15.00390625" style="1" customWidth="1"/>
    <col min="6" max="16384" width="9.140625" style="1" customWidth="1"/>
  </cols>
  <sheetData>
    <row r="1" spans="1:5" s="22" customFormat="1" ht="17.25">
      <c r="A1" s="21" t="s">
        <v>69</v>
      </c>
      <c r="B1" s="21"/>
      <c r="C1" s="21"/>
      <c r="D1" s="21"/>
      <c r="E1" s="21"/>
    </row>
    <row r="2" spans="1:8" ht="17.25">
      <c r="A2" s="23" t="s">
        <v>70</v>
      </c>
      <c r="B2" s="23"/>
      <c r="C2" s="23"/>
      <c r="D2" s="23"/>
      <c r="E2" s="23"/>
      <c r="F2"/>
      <c r="G2"/>
      <c r="H2"/>
    </row>
    <row r="3" spans="1:8" ht="17.25">
      <c r="A3" s="23" t="s">
        <v>71</v>
      </c>
      <c r="B3" s="23"/>
      <c r="C3" s="23"/>
      <c r="D3" s="23"/>
      <c r="E3" s="23"/>
      <c r="F3"/>
      <c r="G3"/>
      <c r="H3"/>
    </row>
    <row r="4" spans="1:8" ht="15">
      <c r="A4" s="24"/>
      <c r="B4" s="24"/>
      <c r="C4" s="24"/>
      <c r="D4" s="25"/>
      <c r="E4" s="26" t="s">
        <v>72</v>
      </c>
      <c r="F4"/>
      <c r="G4"/>
      <c r="H4"/>
    </row>
    <row r="5" spans="1:8" ht="25.5" customHeight="1">
      <c r="A5" s="27" t="s">
        <v>7</v>
      </c>
      <c r="B5" s="28" t="s">
        <v>8</v>
      </c>
      <c r="C5" s="28"/>
      <c r="D5" s="29" t="s">
        <v>9</v>
      </c>
      <c r="E5" s="29"/>
      <c r="F5"/>
      <c r="G5"/>
      <c r="H5"/>
    </row>
    <row r="6" spans="1:8" ht="111" customHeight="1">
      <c r="A6" s="27"/>
      <c r="B6" s="28" t="s">
        <v>73</v>
      </c>
      <c r="C6" s="28" t="s">
        <v>74</v>
      </c>
      <c r="D6" s="30" t="s">
        <v>75</v>
      </c>
      <c r="E6" s="28" t="s">
        <v>76</v>
      </c>
      <c r="F6"/>
      <c r="G6"/>
      <c r="H6"/>
    </row>
    <row r="7" spans="1:8" ht="15">
      <c r="A7" s="31">
        <v>1</v>
      </c>
      <c r="B7" s="31">
        <v>2</v>
      </c>
      <c r="C7" s="31">
        <v>3</v>
      </c>
      <c r="D7" s="32">
        <v>4</v>
      </c>
      <c r="E7" s="31">
        <v>5</v>
      </c>
      <c r="F7"/>
      <c r="G7"/>
      <c r="H7"/>
    </row>
    <row r="8" spans="1:8" ht="18" customHeight="1">
      <c r="A8" s="33" t="s">
        <v>77</v>
      </c>
      <c r="B8" s="34">
        <v>16715</v>
      </c>
      <c r="C8" s="34">
        <v>47059</v>
      </c>
      <c r="D8" s="34">
        <f>E8-26298</f>
        <v>14981</v>
      </c>
      <c r="E8" s="34">
        <v>41279</v>
      </c>
      <c r="F8"/>
      <c r="G8" s="35"/>
      <c r="H8"/>
    </row>
    <row r="9" spans="1:8" ht="17.25" customHeight="1">
      <c r="A9" s="36" t="s">
        <v>78</v>
      </c>
      <c r="B9" s="37" t="s">
        <v>79</v>
      </c>
      <c r="C9" s="37" t="s">
        <v>80</v>
      </c>
      <c r="D9" s="37" t="s">
        <v>81</v>
      </c>
      <c r="E9" s="37" t="s">
        <v>82</v>
      </c>
      <c r="F9"/>
      <c r="G9" s="35"/>
      <c r="H9"/>
    </row>
    <row r="10" spans="1:8" ht="30.75" customHeight="1">
      <c r="A10" s="38" t="s">
        <v>83</v>
      </c>
      <c r="B10" s="27">
        <f>B8+B9</f>
        <v>8534</v>
      </c>
      <c r="C10" s="27">
        <f>C8+C9</f>
        <v>23541</v>
      </c>
      <c r="D10" s="27">
        <f>D8+D9</f>
        <v>7122</v>
      </c>
      <c r="E10" s="27">
        <f>E8+E9</f>
        <v>16835</v>
      </c>
      <c r="F10"/>
      <c r="G10" s="39"/>
      <c r="H10" s="39"/>
    </row>
    <row r="11" spans="1:7" ht="18" customHeight="1">
      <c r="A11" s="36" t="s">
        <v>84</v>
      </c>
      <c r="B11" s="27">
        <v>3361</v>
      </c>
      <c r="C11" s="27">
        <v>9103</v>
      </c>
      <c r="D11" s="27">
        <f>E11-4548</f>
        <v>2950</v>
      </c>
      <c r="E11" s="27">
        <v>7498</v>
      </c>
      <c r="F11"/>
      <c r="G11" s="35"/>
    </row>
    <row r="12" spans="1:7" ht="18" customHeight="1">
      <c r="A12" s="36" t="s">
        <v>85</v>
      </c>
      <c r="B12" s="37" t="s">
        <v>86</v>
      </c>
      <c r="C12" s="37" t="s">
        <v>87</v>
      </c>
      <c r="D12" s="37" t="s">
        <v>88</v>
      </c>
      <c r="E12" s="37" t="s">
        <v>89</v>
      </c>
      <c r="F12"/>
      <c r="G12"/>
    </row>
    <row r="13" spans="1:7" ht="30.75" customHeight="1">
      <c r="A13" s="40" t="s">
        <v>90</v>
      </c>
      <c r="B13" s="27">
        <v>0</v>
      </c>
      <c r="C13" s="27">
        <v>0</v>
      </c>
      <c r="D13" s="27">
        <v>0</v>
      </c>
      <c r="E13" s="27">
        <v>0</v>
      </c>
      <c r="F13"/>
      <c r="G13" s="35"/>
    </row>
    <row r="14" spans="1:7" ht="30.75">
      <c r="A14" s="40" t="s">
        <v>91</v>
      </c>
      <c r="B14" s="27">
        <v>0</v>
      </c>
      <c r="C14" s="27">
        <v>0</v>
      </c>
      <c r="D14" s="27">
        <v>0</v>
      </c>
      <c r="E14" s="27">
        <v>0</v>
      </c>
      <c r="F14"/>
      <c r="G14" s="39"/>
    </row>
    <row r="15" spans="1:7" ht="78" customHeight="1">
      <c r="A15" s="40" t="s">
        <v>92</v>
      </c>
      <c r="B15" s="37" t="s">
        <v>93</v>
      </c>
      <c r="C15" s="27">
        <v>325</v>
      </c>
      <c r="D15" s="37" t="s">
        <v>94</v>
      </c>
      <c r="E15" s="37" t="s">
        <v>94</v>
      </c>
      <c r="F15"/>
      <c r="G15" s="39"/>
    </row>
    <row r="16" spans="1:7" ht="30.75">
      <c r="A16" s="40" t="s">
        <v>95</v>
      </c>
      <c r="B16" s="27">
        <v>53</v>
      </c>
      <c r="C16" s="27">
        <v>251</v>
      </c>
      <c r="D16" s="37">
        <f>E16-709</f>
        <v>359</v>
      </c>
      <c r="E16" s="37" t="s">
        <v>96</v>
      </c>
      <c r="F16"/>
      <c r="G16"/>
    </row>
    <row r="17" spans="1:7" ht="29.25" customHeight="1">
      <c r="A17" s="40" t="s">
        <v>97</v>
      </c>
      <c r="B17" s="27">
        <v>374</v>
      </c>
      <c r="C17" s="27">
        <v>2735</v>
      </c>
      <c r="D17" s="27">
        <f>E17-1797</f>
        <v>1265</v>
      </c>
      <c r="E17" s="27">
        <v>3062</v>
      </c>
      <c r="F17"/>
      <c r="G17"/>
    </row>
    <row r="18" spans="1:7" ht="15.75" customHeight="1">
      <c r="A18" s="40" t="s">
        <v>98</v>
      </c>
      <c r="B18" s="37" t="s">
        <v>99</v>
      </c>
      <c r="C18" s="37" t="s">
        <v>100</v>
      </c>
      <c r="D18" s="37" t="s">
        <v>101</v>
      </c>
      <c r="E18" s="37" t="s">
        <v>102</v>
      </c>
      <c r="F18"/>
      <c r="G18"/>
    </row>
    <row r="19" spans="1:7" ht="30.75">
      <c r="A19" s="40" t="s">
        <v>103</v>
      </c>
      <c r="B19" s="27">
        <v>0</v>
      </c>
      <c r="C19" s="27">
        <v>0</v>
      </c>
      <c r="D19" s="27">
        <v>0</v>
      </c>
      <c r="E19" s="27">
        <v>0</v>
      </c>
      <c r="F19"/>
      <c r="G19" s="35"/>
    </row>
    <row r="20" spans="1:6" ht="64.5" customHeight="1">
      <c r="A20" s="40" t="s">
        <v>104</v>
      </c>
      <c r="B20" s="27">
        <v>0</v>
      </c>
      <c r="C20" s="27">
        <v>0</v>
      </c>
      <c r="D20" s="27">
        <v>0</v>
      </c>
      <c r="E20" s="27">
        <v>0</v>
      </c>
      <c r="F20"/>
    </row>
    <row r="21" spans="1:6" ht="64.5" customHeight="1">
      <c r="A21" s="40" t="s">
        <v>105</v>
      </c>
      <c r="B21" s="27">
        <v>0</v>
      </c>
      <c r="C21" s="27">
        <v>0</v>
      </c>
      <c r="D21" s="27">
        <v>0</v>
      </c>
      <c r="E21" s="27">
        <v>0</v>
      </c>
      <c r="F21"/>
    </row>
    <row r="22" spans="1:6" ht="32.25" customHeight="1">
      <c r="A22" s="40" t="s">
        <v>106</v>
      </c>
      <c r="B22" s="37" t="s">
        <v>107</v>
      </c>
      <c r="C22" s="37" t="s">
        <v>108</v>
      </c>
      <c r="D22" s="37" t="s">
        <v>109</v>
      </c>
      <c r="E22" s="37" t="s">
        <v>110</v>
      </c>
      <c r="F22"/>
    </row>
    <row r="23" spans="1:6" ht="48" customHeight="1">
      <c r="A23" s="40" t="s">
        <v>111</v>
      </c>
      <c r="B23" s="37" t="s">
        <v>112</v>
      </c>
      <c r="C23" s="37" t="s">
        <v>113</v>
      </c>
      <c r="D23" s="37" t="s">
        <v>114</v>
      </c>
      <c r="E23" s="27">
        <v>17</v>
      </c>
      <c r="F23"/>
    </row>
    <row r="24" spans="1:6" ht="30.75">
      <c r="A24" s="40" t="s">
        <v>115</v>
      </c>
      <c r="B24" s="27">
        <v>0</v>
      </c>
      <c r="C24" s="27">
        <v>0</v>
      </c>
      <c r="D24" s="27">
        <v>0</v>
      </c>
      <c r="E24" s="27">
        <v>0</v>
      </c>
      <c r="F24"/>
    </row>
    <row r="25" spans="1:6" ht="30.75">
      <c r="A25" s="40" t="s">
        <v>116</v>
      </c>
      <c r="B25" s="27">
        <v>0</v>
      </c>
      <c r="C25" s="27">
        <v>0</v>
      </c>
      <c r="D25" s="27">
        <v>0</v>
      </c>
      <c r="E25" s="27">
        <v>0</v>
      </c>
      <c r="F25"/>
    </row>
    <row r="26" spans="1:6" ht="18" customHeight="1">
      <c r="A26" s="40" t="s">
        <v>117</v>
      </c>
      <c r="B26" s="37" t="s">
        <v>118</v>
      </c>
      <c r="C26" s="37" t="s">
        <v>119</v>
      </c>
      <c r="D26" s="37" t="s">
        <v>112</v>
      </c>
      <c r="E26" s="37" t="s">
        <v>119</v>
      </c>
      <c r="F26"/>
    </row>
    <row r="27" spans="1:6" ht="19.5" customHeight="1">
      <c r="A27" s="40" t="s">
        <v>120</v>
      </c>
      <c r="B27" s="27">
        <v>127</v>
      </c>
      <c r="C27" s="27">
        <v>383</v>
      </c>
      <c r="D27" s="27">
        <f>E27-348</f>
        <v>79</v>
      </c>
      <c r="E27" s="27">
        <v>427</v>
      </c>
      <c r="F27"/>
    </row>
    <row r="28" spans="1:6" ht="19.5" customHeight="1">
      <c r="A28" s="40" t="s">
        <v>121</v>
      </c>
      <c r="B28" s="37" t="s">
        <v>122</v>
      </c>
      <c r="C28" s="37" t="s">
        <v>123</v>
      </c>
      <c r="D28" s="37" t="s">
        <v>124</v>
      </c>
      <c r="E28" s="37" t="s">
        <v>125</v>
      </c>
      <c r="F28"/>
    </row>
    <row r="29" spans="1:6" ht="20.25" customHeight="1">
      <c r="A29" s="38" t="s">
        <v>126</v>
      </c>
      <c r="B29" s="41">
        <f>B10+B11+B12+B15+B16+B17+B18+B22+B23+B26+B27+B28</f>
        <v>888</v>
      </c>
      <c r="C29" s="41">
        <f>C10+C11+C12+C15+C16+C17+C18+C22+C23+C26+C27+C28</f>
        <v>2276</v>
      </c>
      <c r="D29" s="41">
        <f>D10+D11+D12+D15+D16+D17+D18+D22+D23+D27+D28+D26</f>
        <v>793</v>
      </c>
      <c r="E29" s="41">
        <f>E10+E11+E12+E15+E16+E17+E18+E22+E23+E26+E27+E28</f>
        <v>1841</v>
      </c>
      <c r="F29"/>
    </row>
    <row r="30" spans="1:6" ht="15">
      <c r="A30" s="40" t="s">
        <v>127</v>
      </c>
      <c r="B30" s="37" t="s">
        <v>128</v>
      </c>
      <c r="C30" s="37" t="s">
        <v>129</v>
      </c>
      <c r="D30" s="37" t="s">
        <v>130</v>
      </c>
      <c r="E30" s="37" t="s">
        <v>131</v>
      </c>
      <c r="F30"/>
    </row>
    <row r="31" spans="1:6" ht="18" customHeight="1">
      <c r="A31" s="40" t="s">
        <v>132</v>
      </c>
      <c r="B31" s="41">
        <f>B29+B30</f>
        <v>736</v>
      </c>
      <c r="C31" s="41">
        <f>C29+C30</f>
        <v>1891</v>
      </c>
      <c r="D31" s="41">
        <f>D29+D30</f>
        <v>517</v>
      </c>
      <c r="E31" s="41">
        <f>E29+E30</f>
        <v>1328</v>
      </c>
      <c r="F31"/>
    </row>
    <row r="32" spans="1:6" ht="30.75">
      <c r="A32" s="40" t="s">
        <v>133</v>
      </c>
      <c r="B32" s="41">
        <v>0</v>
      </c>
      <c r="C32" s="41">
        <v>0</v>
      </c>
      <c r="D32" s="41">
        <v>0</v>
      </c>
      <c r="E32" s="41">
        <v>0</v>
      </c>
      <c r="F32"/>
    </row>
    <row r="33" spans="1:6" ht="18.75" customHeight="1">
      <c r="A33" s="38" t="s">
        <v>134</v>
      </c>
      <c r="B33" s="41">
        <f>B29+B30</f>
        <v>736</v>
      </c>
      <c r="C33" s="41">
        <f>C31</f>
        <v>1891</v>
      </c>
      <c r="D33" s="41">
        <f>D29+D30</f>
        <v>517</v>
      </c>
      <c r="E33" s="41">
        <f>E31</f>
        <v>1328</v>
      </c>
      <c r="F33"/>
    </row>
    <row r="34" spans="1:6" ht="15.75" customHeight="1">
      <c r="A34" s="40" t="s">
        <v>135</v>
      </c>
      <c r="B34" s="27">
        <v>0</v>
      </c>
      <c r="C34" s="27">
        <v>0</v>
      </c>
      <c r="D34" s="27">
        <v>0</v>
      </c>
      <c r="E34" s="27">
        <v>0</v>
      </c>
      <c r="F34"/>
    </row>
    <row r="35" spans="1:6" ht="30.75">
      <c r="A35" s="40" t="s">
        <v>136</v>
      </c>
      <c r="B35" s="27">
        <v>0</v>
      </c>
      <c r="C35" s="27">
        <v>0</v>
      </c>
      <c r="D35" s="27">
        <v>0</v>
      </c>
      <c r="E35" s="27">
        <v>0</v>
      </c>
      <c r="F35"/>
    </row>
    <row r="36" spans="1:6" ht="30.75">
      <c r="A36" s="40" t="s">
        <v>137</v>
      </c>
      <c r="B36" s="27">
        <v>0</v>
      </c>
      <c r="C36" s="27">
        <v>0</v>
      </c>
      <c r="D36" s="27">
        <v>0</v>
      </c>
      <c r="E36" s="27">
        <v>0</v>
      </c>
      <c r="F36"/>
    </row>
    <row r="37" spans="1:6" ht="30.75">
      <c r="A37" s="40" t="s">
        <v>138</v>
      </c>
      <c r="B37" s="27">
        <v>0</v>
      </c>
      <c r="C37" s="27">
        <v>0</v>
      </c>
      <c r="D37" s="27">
        <v>0</v>
      </c>
      <c r="E37" s="27">
        <v>0</v>
      </c>
      <c r="F37"/>
    </row>
    <row r="38" spans="1:6" ht="30.75">
      <c r="A38" s="40" t="s">
        <v>139</v>
      </c>
      <c r="B38" s="27">
        <v>0</v>
      </c>
      <c r="C38" s="27">
        <v>0</v>
      </c>
      <c r="D38" s="27">
        <v>0</v>
      </c>
      <c r="E38" s="27">
        <v>0</v>
      </c>
      <c r="F38"/>
    </row>
    <row r="39" spans="1:6" ht="30.75">
      <c r="A39" s="38" t="s">
        <v>140</v>
      </c>
      <c r="B39" s="27">
        <v>0</v>
      </c>
      <c r="C39" s="27">
        <v>0</v>
      </c>
      <c r="D39" s="27">
        <v>0</v>
      </c>
      <c r="E39" s="27">
        <v>0</v>
      </c>
      <c r="F39"/>
    </row>
    <row r="40" spans="1:6" ht="15">
      <c r="A40" s="38" t="s">
        <v>141</v>
      </c>
      <c r="B40" s="41">
        <f>B33</f>
        <v>736</v>
      </c>
      <c r="C40" s="41">
        <f>C33</f>
        <v>1891</v>
      </c>
      <c r="D40" s="41">
        <f>D33</f>
        <v>517</v>
      </c>
      <c r="E40" s="41">
        <f>E33</f>
        <v>1328</v>
      </c>
      <c r="F40"/>
    </row>
    <row r="41" spans="1:6" ht="12" customHeight="1">
      <c r="A41" s="42"/>
      <c r="B41" s="42"/>
      <c r="C41" s="42"/>
      <c r="D41" s="42"/>
      <c r="E41" s="42"/>
      <c r="F41"/>
    </row>
    <row r="42" spans="1:6" ht="30.75">
      <c r="A42" s="43" t="s">
        <v>142</v>
      </c>
      <c r="B42" s="31"/>
      <c r="C42" s="31"/>
      <c r="D42" s="44"/>
      <c r="E42" s="44"/>
      <c r="F42"/>
    </row>
    <row r="43" spans="1:6" ht="30.75">
      <c r="A43" s="43" t="s">
        <v>143</v>
      </c>
      <c r="B43" s="27">
        <v>0.64</v>
      </c>
      <c r="C43" s="29">
        <v>1.65</v>
      </c>
      <c r="D43" s="27">
        <v>0.45</v>
      </c>
      <c r="E43" s="29">
        <v>1.16</v>
      </c>
      <c r="F43"/>
    </row>
    <row r="44" spans="1:6" ht="31.5" customHeight="1">
      <c r="A44" s="43" t="s">
        <v>144</v>
      </c>
      <c r="B44" s="27">
        <f>B43</f>
        <v>0.64</v>
      </c>
      <c r="C44" s="29">
        <f>C43</f>
        <v>1.65</v>
      </c>
      <c r="D44" s="27">
        <f>D43</f>
        <v>0.45</v>
      </c>
      <c r="E44" s="29">
        <f>E43</f>
        <v>1.16</v>
      </c>
      <c r="F44"/>
    </row>
    <row r="45" spans="1:6" ht="11.25" customHeight="1">
      <c r="A45" s="42"/>
      <c r="B45" s="42"/>
      <c r="C45" s="42"/>
      <c r="D45" s="42"/>
      <c r="E45" s="42"/>
      <c r="F45"/>
    </row>
    <row r="46" spans="1:6" ht="30.75">
      <c r="A46" s="43" t="s">
        <v>145</v>
      </c>
      <c r="B46" s="32"/>
      <c r="C46" s="32"/>
      <c r="D46" s="32"/>
      <c r="E46" s="32"/>
      <c r="F46"/>
    </row>
    <row r="47" spans="1:6" ht="30.75">
      <c r="A47" s="43" t="s">
        <v>146</v>
      </c>
      <c r="B47" s="45">
        <v>0</v>
      </c>
      <c r="C47" s="45">
        <v>0</v>
      </c>
      <c r="D47" s="45">
        <v>0</v>
      </c>
      <c r="E47" s="45">
        <v>0</v>
      </c>
      <c r="F47"/>
    </row>
    <row r="48" spans="1:6" ht="28.5" customHeight="1">
      <c r="A48" s="43" t="s">
        <v>147</v>
      </c>
      <c r="B48" s="27">
        <v>0</v>
      </c>
      <c r="C48" s="27">
        <v>0</v>
      </c>
      <c r="D48" s="45">
        <v>0</v>
      </c>
      <c r="E48" s="45">
        <v>0</v>
      </c>
      <c r="F48"/>
    </row>
    <row r="49" spans="1:6" ht="12" customHeight="1">
      <c r="A49" s="42"/>
      <c r="B49" s="42"/>
      <c r="C49" s="42"/>
      <c r="D49" s="42"/>
      <c r="E49" s="42"/>
      <c r="F49"/>
    </row>
    <row r="50" spans="1:6" ht="18.75" customHeight="1">
      <c r="A50" s="43" t="s">
        <v>148</v>
      </c>
      <c r="B50" s="31"/>
      <c r="C50" s="31"/>
      <c r="D50" s="46"/>
      <c r="E50" s="46"/>
      <c r="F50"/>
    </row>
    <row r="51" spans="1:6" ht="30.75">
      <c r="A51" s="43" t="s">
        <v>143</v>
      </c>
      <c r="B51" s="27">
        <v>0.64</v>
      </c>
      <c r="C51" s="29">
        <v>1.65</v>
      </c>
      <c r="D51" s="27">
        <v>0.45</v>
      </c>
      <c r="E51" s="29">
        <v>1.16</v>
      </c>
      <c r="F51"/>
    </row>
    <row r="52" spans="1:6" ht="31.5" customHeight="1">
      <c r="A52" s="43" t="s">
        <v>144</v>
      </c>
      <c r="B52" s="27">
        <f>B51</f>
        <v>0.64</v>
      </c>
      <c r="C52" s="29">
        <f>C51</f>
        <v>1.65</v>
      </c>
      <c r="D52" s="27">
        <f>D51</f>
        <v>0.45</v>
      </c>
      <c r="E52" s="29">
        <f>E51</f>
        <v>1.16</v>
      </c>
      <c r="F52"/>
    </row>
    <row r="53" spans="1:6" ht="12" customHeight="1">
      <c r="A53" s="47"/>
      <c r="B53" s="24"/>
      <c r="C53" s="24"/>
      <c r="D53" s="25"/>
      <c r="E53" s="24"/>
      <c r="F53"/>
    </row>
    <row r="54" spans="1:6" ht="15">
      <c r="A54" s="24" t="s">
        <v>63</v>
      </c>
      <c r="B54" s="24"/>
      <c r="C54" s="24"/>
      <c r="D54" s="25"/>
      <c r="E54" s="24"/>
      <c r="F54"/>
    </row>
    <row r="55" spans="1:6" ht="15">
      <c r="A55" s="24"/>
      <c r="B55" s="24"/>
      <c r="C55" s="24"/>
      <c r="D55" s="25"/>
      <c r="E55" s="24"/>
      <c r="F55"/>
    </row>
    <row r="56" spans="1:6" ht="15">
      <c r="A56" s="24" t="s">
        <v>149</v>
      </c>
      <c r="B56" s="48" t="s">
        <v>150</v>
      </c>
      <c r="C56" s="25"/>
      <c r="D56" s="49"/>
      <c r="E56" s="49"/>
      <c r="F56" s="50"/>
    </row>
    <row r="57" spans="1:6" ht="15">
      <c r="A57" s="24"/>
      <c r="B57" s="24"/>
      <c r="C57" s="51" t="s">
        <v>151</v>
      </c>
      <c r="D57" s="51"/>
      <c r="E57" s="51"/>
      <c r="F57"/>
    </row>
    <row r="58" spans="1:6" ht="6" customHeight="1">
      <c r="A58" s="24"/>
      <c r="B58" s="24"/>
      <c r="C58" s="24"/>
      <c r="D58" s="25"/>
      <c r="E58" s="24"/>
      <c r="F58"/>
    </row>
    <row r="59" spans="1:6" ht="15">
      <c r="A59" s="52" t="s">
        <v>152</v>
      </c>
      <c r="B59" s="48" t="s">
        <v>153</v>
      </c>
      <c r="C59" s="25"/>
      <c r="D59" s="53"/>
      <c r="E59" s="49"/>
      <c r="F59" s="50"/>
    </row>
    <row r="60" spans="1:5" ht="12" customHeight="1">
      <c r="A60" s="54" t="s">
        <v>154</v>
      </c>
      <c r="B60" s="24"/>
      <c r="C60" s="55" t="s">
        <v>155</v>
      </c>
      <c r="D60" s="55"/>
      <c r="E60" s="55"/>
    </row>
  </sheetData>
  <sheetProtection selectLockedCells="1" selectUnlockedCells="1"/>
  <mergeCells count="11">
    <mergeCell ref="A1:E1"/>
    <mergeCell ref="A2:E2"/>
    <mergeCell ref="A3:E3"/>
    <mergeCell ref="A5:A6"/>
    <mergeCell ref="B5:C5"/>
    <mergeCell ref="D5:E5"/>
    <mergeCell ref="A41:E41"/>
    <mergeCell ref="A45:E45"/>
    <mergeCell ref="A49:E49"/>
    <mergeCell ref="C57:E57"/>
    <mergeCell ref="C60:E60"/>
  </mergeCells>
  <printOptions/>
  <pageMargins left="0.6902777777777778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A32" sqref="A32"/>
    </sheetView>
  </sheetViews>
  <sheetFormatPr defaultColWidth="9.140625" defaultRowHeight="15"/>
  <cols>
    <col min="1" max="1" width="7.57421875" style="0" customWidth="1"/>
    <col min="2" max="2" width="54.00390625" style="0" customWidth="1"/>
    <col min="3" max="3" width="14.8515625" style="0" customWidth="1"/>
    <col min="4" max="4" width="15.28125" style="0" customWidth="1"/>
    <col min="5" max="16384" width="8.7109375" style="0" customWidth="1"/>
  </cols>
  <sheetData>
    <row r="1" spans="1:4" ht="17.25">
      <c r="A1" s="56" t="s">
        <v>156</v>
      </c>
      <c r="B1" s="56"/>
      <c r="C1" s="56"/>
      <c r="D1" s="56"/>
    </row>
    <row r="2" spans="1:4" ht="14.25">
      <c r="A2" s="57"/>
      <c r="D2" s="58" t="s">
        <v>157</v>
      </c>
    </row>
    <row r="3" spans="1:5" ht="30.75">
      <c r="A3" s="59" t="s">
        <v>158</v>
      </c>
      <c r="B3" s="59" t="s">
        <v>159</v>
      </c>
      <c r="C3" s="59" t="s">
        <v>160</v>
      </c>
      <c r="D3" s="7" t="s">
        <v>161</v>
      </c>
      <c r="E3" s="60"/>
    </row>
    <row r="4" spans="1:5" ht="15">
      <c r="A4" s="61">
        <v>1</v>
      </c>
      <c r="B4" s="7">
        <v>2</v>
      </c>
      <c r="C4" s="7">
        <v>3</v>
      </c>
      <c r="D4" s="7">
        <v>4</v>
      </c>
      <c r="E4" s="60"/>
    </row>
    <row r="5" spans="1:5" ht="15">
      <c r="A5" s="61">
        <v>1</v>
      </c>
      <c r="B5" s="9" t="s">
        <v>162</v>
      </c>
      <c r="C5" s="7">
        <v>131671</v>
      </c>
      <c r="D5" s="7" t="s">
        <v>163</v>
      </c>
      <c r="E5" s="60"/>
    </row>
    <row r="6" spans="1:5" ht="30.75">
      <c r="A6" s="61">
        <v>2</v>
      </c>
      <c r="B6" s="9" t="s">
        <v>164</v>
      </c>
      <c r="C6" s="7">
        <v>39.74</v>
      </c>
      <c r="D6" s="62" t="s">
        <v>165</v>
      </c>
      <c r="E6" s="63"/>
    </row>
    <row r="7" spans="1:5" ht="15">
      <c r="A7" s="61">
        <v>3</v>
      </c>
      <c r="B7" s="9" t="s">
        <v>166</v>
      </c>
      <c r="C7" s="7">
        <v>65.24</v>
      </c>
      <c r="D7" s="62" t="s">
        <v>167</v>
      </c>
      <c r="E7" s="63"/>
    </row>
    <row r="8" spans="1:5" ht="30.75">
      <c r="A8" s="61">
        <v>4</v>
      </c>
      <c r="B8" s="9" t="s">
        <v>168</v>
      </c>
      <c r="C8" s="62" t="s">
        <v>169</v>
      </c>
      <c r="D8" s="62" t="s">
        <v>170</v>
      </c>
      <c r="E8" s="63"/>
    </row>
    <row r="9" spans="1:5" ht="15">
      <c r="A9" s="61">
        <v>5</v>
      </c>
      <c r="B9" s="9" t="s">
        <v>171</v>
      </c>
      <c r="C9" s="7">
        <v>122.57</v>
      </c>
      <c r="D9" s="62" t="s">
        <v>172</v>
      </c>
      <c r="E9" s="60"/>
    </row>
    <row r="10" spans="1:5" ht="30.75">
      <c r="A10" s="61">
        <v>6</v>
      </c>
      <c r="B10" s="9" t="s">
        <v>173</v>
      </c>
      <c r="C10" s="7">
        <v>0.98</v>
      </c>
      <c r="D10" s="7" t="s">
        <v>170</v>
      </c>
      <c r="E10" s="63"/>
    </row>
    <row r="11" spans="1:5" ht="30.75">
      <c r="A11" s="61">
        <v>7</v>
      </c>
      <c r="B11" s="9" t="s">
        <v>174</v>
      </c>
      <c r="C11" s="62">
        <v>167948</v>
      </c>
      <c r="D11" s="7" t="s">
        <v>175</v>
      </c>
      <c r="E11" s="60"/>
    </row>
    <row r="12" spans="1:5" ht="15">
      <c r="A12" s="64">
        <v>7.1</v>
      </c>
      <c r="B12" s="9" t="s">
        <v>176</v>
      </c>
      <c r="C12" s="62">
        <v>131</v>
      </c>
      <c r="D12" s="7" t="s">
        <v>175</v>
      </c>
      <c r="E12" s="60"/>
    </row>
    <row r="13" spans="1:5" ht="30.75">
      <c r="A13" s="61">
        <v>8</v>
      </c>
      <c r="B13" s="9" t="s">
        <v>177</v>
      </c>
      <c r="C13" s="62">
        <v>118130</v>
      </c>
      <c r="D13" s="7" t="s">
        <v>175</v>
      </c>
      <c r="E13" s="60"/>
    </row>
    <row r="14" spans="1:5" ht="15">
      <c r="A14" s="64">
        <v>8.1</v>
      </c>
      <c r="B14" s="9" t="s">
        <v>176</v>
      </c>
      <c r="C14" s="62">
        <v>2311</v>
      </c>
      <c r="D14" s="7" t="s">
        <v>175</v>
      </c>
      <c r="E14" s="60"/>
    </row>
    <row r="15" spans="1:5" ht="30.75">
      <c r="A15" s="61">
        <v>9</v>
      </c>
      <c r="B15" s="9" t="s">
        <v>178</v>
      </c>
      <c r="C15" s="62">
        <v>50379</v>
      </c>
      <c r="D15" s="7" t="s">
        <v>175</v>
      </c>
      <c r="E15" s="60"/>
    </row>
    <row r="16" spans="1:5" ht="15">
      <c r="A16" s="64">
        <v>9.1</v>
      </c>
      <c r="B16" s="9" t="s">
        <v>176</v>
      </c>
      <c r="C16" s="62">
        <v>13475</v>
      </c>
      <c r="D16" s="7" t="s">
        <v>175</v>
      </c>
      <c r="E16" s="60"/>
    </row>
    <row r="17" spans="1:5" ht="30.75">
      <c r="A17" s="61">
        <v>10</v>
      </c>
      <c r="B17" s="9" t="s">
        <v>179</v>
      </c>
      <c r="C17" s="62">
        <v>12730</v>
      </c>
      <c r="D17" s="7" t="s">
        <v>175</v>
      </c>
      <c r="E17" s="60"/>
    </row>
    <row r="18" spans="1:5" ht="15">
      <c r="A18" s="64">
        <v>10.1</v>
      </c>
      <c r="B18" s="9" t="s">
        <v>176</v>
      </c>
      <c r="C18" s="62">
        <v>5720</v>
      </c>
      <c r="D18" s="7" t="s">
        <v>175</v>
      </c>
      <c r="E18" s="60"/>
    </row>
    <row r="19" spans="1:5" ht="30.75">
      <c r="A19" s="61">
        <v>11</v>
      </c>
      <c r="B19" s="9" t="s">
        <v>180</v>
      </c>
      <c r="C19" s="62">
        <v>13747</v>
      </c>
      <c r="D19" s="7" t="s">
        <v>175</v>
      </c>
      <c r="E19" s="60"/>
    </row>
    <row r="20" spans="1:5" ht="15">
      <c r="A20" s="64">
        <v>11.1</v>
      </c>
      <c r="B20" s="9" t="s">
        <v>181</v>
      </c>
      <c r="C20" s="62">
        <v>9917</v>
      </c>
      <c r="D20" s="7" t="s">
        <v>175</v>
      </c>
      <c r="E20" s="60"/>
    </row>
    <row r="21" spans="1:5" ht="15">
      <c r="A21" s="61">
        <v>12</v>
      </c>
      <c r="B21" s="9" t="s">
        <v>182</v>
      </c>
      <c r="C21" s="7">
        <v>0.61</v>
      </c>
      <c r="D21" s="7" t="s">
        <v>175</v>
      </c>
      <c r="E21" s="60"/>
    </row>
    <row r="22" spans="1:5" ht="15">
      <c r="A22" s="61">
        <v>13</v>
      </c>
      <c r="B22" s="9" t="s">
        <v>183</v>
      </c>
      <c r="C22" s="7" t="s">
        <v>184</v>
      </c>
      <c r="D22" s="7" t="s">
        <v>175</v>
      </c>
      <c r="E22" s="60"/>
    </row>
    <row r="23" spans="1:5" ht="15">
      <c r="A23" s="61">
        <v>14</v>
      </c>
      <c r="B23" s="9" t="s">
        <v>185</v>
      </c>
      <c r="C23" s="65"/>
      <c r="D23" s="7" t="s">
        <v>175</v>
      </c>
      <c r="E23" s="60"/>
    </row>
    <row r="24" spans="1:5" ht="15">
      <c r="A24" s="64">
        <v>14.1</v>
      </c>
      <c r="B24" s="9" t="s">
        <v>186</v>
      </c>
      <c r="C24" s="7" t="s">
        <v>187</v>
      </c>
      <c r="D24" s="7" t="s">
        <v>175</v>
      </c>
      <c r="E24" s="60"/>
    </row>
    <row r="25" spans="1:5" ht="15">
      <c r="A25" s="64">
        <v>14.2</v>
      </c>
      <c r="B25" s="9" t="s">
        <v>188</v>
      </c>
      <c r="C25" s="7" t="s">
        <v>187</v>
      </c>
      <c r="D25" s="7" t="s">
        <v>175</v>
      </c>
      <c r="E25" s="60"/>
    </row>
    <row r="26" spans="1:5" ht="62.25">
      <c r="A26" s="61">
        <v>15</v>
      </c>
      <c r="B26" s="9" t="s">
        <v>189</v>
      </c>
      <c r="C26" s="7">
        <v>117974</v>
      </c>
      <c r="D26" s="7" t="s">
        <v>175</v>
      </c>
      <c r="E26" s="63"/>
    </row>
    <row r="27" spans="1:5" ht="30" customHeight="1">
      <c r="A27" s="61">
        <v>16</v>
      </c>
      <c r="B27" s="66" t="s">
        <v>190</v>
      </c>
      <c r="C27" s="7" t="s">
        <v>191</v>
      </c>
      <c r="D27" s="7"/>
      <c r="E27" s="63"/>
    </row>
    <row r="28" spans="1:5" ht="15" customHeight="1">
      <c r="A28" s="61"/>
      <c r="B28" s="66"/>
      <c r="C28" s="9" t="s">
        <v>192</v>
      </c>
      <c r="D28" s="9" t="s">
        <v>193</v>
      </c>
      <c r="E28" s="63"/>
    </row>
    <row r="29" spans="1:5" ht="15" customHeight="1">
      <c r="A29" s="61"/>
      <c r="B29" s="9" t="s">
        <v>194</v>
      </c>
      <c r="C29" s="67">
        <v>0.713975</v>
      </c>
      <c r="D29" s="67">
        <v>0.028133</v>
      </c>
      <c r="E29" s="63"/>
    </row>
    <row r="30" spans="1:5" ht="15" customHeight="1">
      <c r="A30" s="61"/>
      <c r="B30" s="9" t="s">
        <v>195</v>
      </c>
      <c r="C30" s="67">
        <v>0.008454</v>
      </c>
      <c r="D30" s="67">
        <v>0.733654</v>
      </c>
      <c r="E30" s="63"/>
    </row>
    <row r="31" spans="1:5" ht="15.75" customHeight="1">
      <c r="A31" s="61"/>
      <c r="B31" s="9" t="s">
        <v>196</v>
      </c>
      <c r="C31" s="67">
        <v>0.019679</v>
      </c>
      <c r="D31" s="67">
        <v>0.7224290000000001</v>
      </c>
      <c r="E31" s="63"/>
    </row>
    <row r="32" spans="1:6" ht="18" customHeight="1">
      <c r="A32" s="68" t="s">
        <v>197</v>
      </c>
      <c r="B32" s="68"/>
      <c r="C32" s="68"/>
      <c r="D32" s="68"/>
      <c r="E32" s="69"/>
      <c r="F32" s="69"/>
    </row>
    <row r="33" spans="1:6" ht="10.5" customHeight="1">
      <c r="A33" s="70" t="s">
        <v>198</v>
      </c>
      <c r="C33" s="69"/>
      <c r="D33" s="69"/>
      <c r="E33" s="69"/>
      <c r="F33" s="69"/>
    </row>
    <row r="34" spans="1:6" ht="14.25">
      <c r="A34" s="71" t="s">
        <v>199</v>
      </c>
      <c r="C34" s="69"/>
      <c r="D34" s="69"/>
      <c r="E34" s="69"/>
      <c r="F34" s="69"/>
    </row>
    <row r="35" spans="1:6" ht="15">
      <c r="A35" s="72" t="s">
        <v>200</v>
      </c>
      <c r="B35" s="72"/>
      <c r="C35" s="72"/>
      <c r="D35" s="72"/>
      <c r="E35" s="69"/>
      <c r="F35" s="69"/>
    </row>
    <row r="36" ht="14.25">
      <c r="A36" s="73" t="s">
        <v>201</v>
      </c>
    </row>
  </sheetData>
  <sheetProtection selectLockedCells="1" selectUnlockedCells="1"/>
  <mergeCells count="7">
    <mergeCell ref="A1:D1"/>
    <mergeCell ref="A27:A31"/>
    <mergeCell ref="B27:B28"/>
    <mergeCell ref="C27:D27"/>
    <mergeCell ref="E27:E31"/>
    <mergeCell ref="A32:D32"/>
    <mergeCell ref="A35:D35"/>
  </mergeCells>
  <printOptions/>
  <pageMargins left="0.7" right="0.2" top="0.3298611111111111" bottom="0.3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40">
      <selection activeCell="A47" sqref="A47"/>
    </sheetView>
  </sheetViews>
  <sheetFormatPr defaultColWidth="9.140625" defaultRowHeight="15"/>
  <cols>
    <col min="1" max="1" width="7.28125" style="0" customWidth="1"/>
    <col min="2" max="2" width="29.421875" style="0" customWidth="1"/>
    <col min="3" max="3" width="14.140625" style="0" customWidth="1"/>
    <col min="4" max="4" width="12.8515625" style="0" customWidth="1"/>
    <col min="5" max="5" width="15.7109375" style="0" customWidth="1"/>
    <col min="6" max="6" width="16.00390625" style="0" customWidth="1"/>
    <col min="7" max="16384" width="8.7109375" style="0" customWidth="1"/>
  </cols>
  <sheetData>
    <row r="1" spans="1:5" ht="15">
      <c r="A1" s="74" t="s">
        <v>202</v>
      </c>
      <c r="B1" s="74"/>
      <c r="C1" s="74"/>
      <c r="D1" s="74"/>
      <c r="E1" s="74"/>
    </row>
    <row r="2" spans="1:6" ht="23.25" customHeight="1">
      <c r="A2" s="75" t="s">
        <v>203</v>
      </c>
      <c r="B2" s="75"/>
      <c r="C2" s="75"/>
      <c r="D2" s="75"/>
      <c r="E2" s="75"/>
      <c r="F2" s="75"/>
    </row>
    <row r="3" ht="14.25">
      <c r="F3" s="58" t="s">
        <v>6</v>
      </c>
    </row>
    <row r="4" spans="1:6" ht="27" customHeight="1">
      <c r="A4" s="76" t="s">
        <v>158</v>
      </c>
      <c r="B4" s="76" t="s">
        <v>7</v>
      </c>
      <c r="C4" s="76"/>
      <c r="D4" s="76"/>
      <c r="E4" s="76" t="s">
        <v>8</v>
      </c>
      <c r="F4" s="76" t="s">
        <v>9</v>
      </c>
    </row>
    <row r="5" spans="1:6" ht="14.25">
      <c r="A5" s="77">
        <v>1</v>
      </c>
      <c r="B5" s="77">
        <v>2</v>
      </c>
      <c r="C5" s="77"/>
      <c r="D5" s="77"/>
      <c r="E5" s="77">
        <v>3</v>
      </c>
      <c r="F5" s="77">
        <v>4</v>
      </c>
    </row>
    <row r="6" spans="1:6" ht="14.25" customHeight="1">
      <c r="A6" s="77">
        <v>1</v>
      </c>
      <c r="B6" s="78" t="s">
        <v>204</v>
      </c>
      <c r="C6" s="78"/>
      <c r="D6" s="78"/>
      <c r="E6" s="77">
        <v>3120</v>
      </c>
      <c r="F6" s="77">
        <v>100</v>
      </c>
    </row>
    <row r="7" spans="1:6" ht="14.25" customHeight="1">
      <c r="A7" s="77">
        <v>2</v>
      </c>
      <c r="B7" s="78" t="s">
        <v>205</v>
      </c>
      <c r="C7" s="78"/>
      <c r="D7" s="78"/>
      <c r="E7" s="77">
        <v>354</v>
      </c>
      <c r="F7" s="77">
        <v>8870</v>
      </c>
    </row>
    <row r="8" spans="1:6" ht="14.25" customHeight="1">
      <c r="A8" s="77">
        <v>3</v>
      </c>
      <c r="B8" s="78" t="s">
        <v>206</v>
      </c>
      <c r="C8" s="78"/>
      <c r="D8" s="78"/>
      <c r="E8" s="77">
        <v>0</v>
      </c>
      <c r="F8" s="77">
        <v>0</v>
      </c>
    </row>
    <row r="9" spans="1:6" ht="14.25" customHeight="1">
      <c r="A9" s="77">
        <v>4</v>
      </c>
      <c r="B9" s="78" t="s">
        <v>207</v>
      </c>
      <c r="C9" s="78">
        <v>5464</v>
      </c>
      <c r="D9" s="78">
        <v>8970</v>
      </c>
      <c r="E9" s="77">
        <f>SUM(E6:E8)</f>
        <v>3474</v>
      </c>
      <c r="F9" s="77">
        <f>SUM(F6:F8)</f>
        <v>8970</v>
      </c>
    </row>
    <row r="10" ht="6" customHeight="1"/>
    <row r="11" spans="1:4" ht="14.25">
      <c r="A11" s="79" t="s">
        <v>208</v>
      </c>
      <c r="B11" s="79"/>
      <c r="C11" s="79"/>
      <c r="D11" s="79"/>
    </row>
    <row r="12" ht="14.25">
      <c r="F12" s="58" t="s">
        <v>6</v>
      </c>
    </row>
    <row r="13" spans="1:6" ht="27" customHeight="1">
      <c r="A13" s="76" t="s">
        <v>158</v>
      </c>
      <c r="B13" s="76" t="s">
        <v>7</v>
      </c>
      <c r="C13" s="76"/>
      <c r="D13" s="76"/>
      <c r="E13" s="76" t="s">
        <v>8</v>
      </c>
      <c r="F13" s="76" t="s">
        <v>9</v>
      </c>
    </row>
    <row r="14" spans="1:6" ht="14.25">
      <c r="A14" s="77">
        <v>1</v>
      </c>
      <c r="B14" s="77">
        <v>2</v>
      </c>
      <c r="C14" s="77"/>
      <c r="D14" s="77"/>
      <c r="E14" s="77">
        <v>3</v>
      </c>
      <c r="F14" s="77">
        <v>4</v>
      </c>
    </row>
    <row r="15" spans="1:6" ht="14.25" customHeight="1">
      <c r="A15" s="80">
        <v>1</v>
      </c>
      <c r="B15" s="78" t="s">
        <v>209</v>
      </c>
      <c r="C15" s="78"/>
      <c r="D15" s="78"/>
      <c r="E15" s="76">
        <v>0</v>
      </c>
      <c r="F15" s="76">
        <v>0</v>
      </c>
    </row>
    <row r="16" spans="1:6" ht="14.25" customHeight="1">
      <c r="A16" s="80">
        <v>2</v>
      </c>
      <c r="B16" s="78" t="s">
        <v>210</v>
      </c>
      <c r="C16" s="78"/>
      <c r="D16" s="78"/>
      <c r="E16" s="76">
        <v>56800</v>
      </c>
      <c r="F16" s="76">
        <v>89136</v>
      </c>
    </row>
    <row r="17" spans="1:6" ht="14.25" customHeight="1">
      <c r="A17" s="80">
        <v>3</v>
      </c>
      <c r="B17" s="78" t="s">
        <v>211</v>
      </c>
      <c r="C17" s="78"/>
      <c r="D17" s="78"/>
      <c r="E17" s="76">
        <v>0</v>
      </c>
      <c r="F17" s="76">
        <v>0</v>
      </c>
    </row>
    <row r="18" spans="1:6" ht="14.25" customHeight="1">
      <c r="A18" s="80">
        <v>4</v>
      </c>
      <c r="B18" s="78" t="s">
        <v>212</v>
      </c>
      <c r="C18" s="78"/>
      <c r="D18" s="78"/>
      <c r="E18" s="76">
        <v>0</v>
      </c>
      <c r="F18" s="76">
        <v>0</v>
      </c>
    </row>
    <row r="19" spans="1:6" ht="14.25" customHeight="1">
      <c r="A19" s="80">
        <v>5</v>
      </c>
      <c r="B19" s="78" t="s">
        <v>213</v>
      </c>
      <c r="C19" s="78"/>
      <c r="D19" s="78"/>
      <c r="E19" s="76">
        <v>153</v>
      </c>
      <c r="F19" s="76">
        <v>1099</v>
      </c>
    </row>
    <row r="20" spans="1:6" ht="15" customHeight="1">
      <c r="A20" s="80">
        <v>6</v>
      </c>
      <c r="B20" s="78" t="s">
        <v>214</v>
      </c>
      <c r="C20" s="78"/>
      <c r="D20" s="78"/>
      <c r="E20" s="11">
        <v>-39</v>
      </c>
      <c r="F20" s="11">
        <v>-7</v>
      </c>
    </row>
    <row r="21" spans="1:6" ht="29.25" customHeight="1">
      <c r="A21" s="80">
        <v>7</v>
      </c>
      <c r="B21" s="78" t="s">
        <v>215</v>
      </c>
      <c r="C21" s="78"/>
      <c r="D21" s="78"/>
      <c r="E21" s="76">
        <f>SUM(E15:E20)</f>
        <v>56914</v>
      </c>
      <c r="F21" s="76">
        <f>SUM(F15:F20)</f>
        <v>90228</v>
      </c>
    </row>
    <row r="22" ht="7.5" customHeight="1"/>
    <row r="23" spans="1:4" ht="14.25">
      <c r="A23" s="79" t="s">
        <v>216</v>
      </c>
      <c r="B23" s="79"/>
      <c r="C23" s="79"/>
      <c r="D23" s="79"/>
    </row>
    <row r="24" ht="14.25">
      <c r="F24" s="58" t="s">
        <v>6</v>
      </c>
    </row>
    <row r="25" spans="1:6" ht="27" customHeight="1">
      <c r="A25" s="76" t="s">
        <v>158</v>
      </c>
      <c r="B25" s="81" t="s">
        <v>7</v>
      </c>
      <c r="C25" s="81"/>
      <c r="D25" s="81"/>
      <c r="E25" s="76" t="s">
        <v>8</v>
      </c>
      <c r="F25" s="76" t="s">
        <v>9</v>
      </c>
    </row>
    <row r="26" spans="1:6" ht="14.25">
      <c r="A26" s="77">
        <v>1</v>
      </c>
      <c r="B26" s="77">
        <v>2</v>
      </c>
      <c r="C26" s="77"/>
      <c r="D26" s="77"/>
      <c r="E26" s="77">
        <v>3</v>
      </c>
      <c r="F26" s="77">
        <v>4</v>
      </c>
    </row>
    <row r="27" spans="1:6" ht="14.25" customHeight="1">
      <c r="A27" s="77">
        <v>1</v>
      </c>
      <c r="B27" s="78" t="s">
        <v>217</v>
      </c>
      <c r="C27" s="78"/>
      <c r="D27" s="78"/>
      <c r="E27" s="76">
        <v>56840</v>
      </c>
      <c r="F27" s="76">
        <v>81682</v>
      </c>
    </row>
    <row r="28" spans="1:6" ht="14.25" customHeight="1">
      <c r="A28" s="77">
        <v>2</v>
      </c>
      <c r="B28" s="78" t="s">
        <v>218</v>
      </c>
      <c r="C28" s="78"/>
      <c r="D28" s="78"/>
      <c r="E28" s="76">
        <v>45</v>
      </c>
      <c r="F28" s="76">
        <v>7484</v>
      </c>
    </row>
    <row r="29" spans="1:6" ht="14.25" customHeight="1">
      <c r="A29" s="77">
        <v>3</v>
      </c>
      <c r="B29" s="78" t="s">
        <v>219</v>
      </c>
      <c r="C29" s="78"/>
      <c r="D29" s="78"/>
      <c r="E29" s="76">
        <v>29</v>
      </c>
      <c r="F29" s="76">
        <v>1</v>
      </c>
    </row>
    <row r="30" spans="1:6" ht="14.25" customHeight="1">
      <c r="A30" s="77">
        <v>4</v>
      </c>
      <c r="B30" s="78" t="s">
        <v>220</v>
      </c>
      <c r="C30" s="78"/>
      <c r="D30" s="78"/>
      <c r="E30" s="76">
        <v>0</v>
      </c>
      <c r="F30" s="76">
        <v>1061</v>
      </c>
    </row>
    <row r="31" spans="1:6" ht="14.25" customHeight="1">
      <c r="A31" s="77">
        <v>5</v>
      </c>
      <c r="B31" s="78" t="s">
        <v>207</v>
      </c>
      <c r="C31" s="78"/>
      <c r="D31" s="78"/>
      <c r="E31" s="76">
        <f>SUM(E27:E30)</f>
        <v>56914</v>
      </c>
      <c r="F31" s="76">
        <f>SUM(F27:F30)</f>
        <v>90228</v>
      </c>
    </row>
    <row r="32" ht="3" customHeight="1"/>
    <row r="33" spans="1:6" ht="14.25">
      <c r="A33" s="68" t="s">
        <v>221</v>
      </c>
      <c r="B33" s="68"/>
      <c r="C33" s="68"/>
      <c r="D33" s="68"/>
      <c r="E33" s="68"/>
      <c r="F33" s="68"/>
    </row>
    <row r="34" ht="14.25">
      <c r="F34" s="58" t="s">
        <v>222</v>
      </c>
    </row>
    <row r="35" spans="1:6" ht="14.25" customHeight="1">
      <c r="A35" s="76" t="s">
        <v>158</v>
      </c>
      <c r="B35" s="76" t="s">
        <v>7</v>
      </c>
      <c r="C35" s="76" t="s">
        <v>8</v>
      </c>
      <c r="D35" s="76"/>
      <c r="E35" s="76" t="s">
        <v>9</v>
      </c>
      <c r="F35" s="76"/>
    </row>
    <row r="36" spans="1:6" ht="32.25" customHeight="1">
      <c r="A36" s="76"/>
      <c r="B36" s="76"/>
      <c r="C36" s="82" t="s">
        <v>223</v>
      </c>
      <c r="D36" s="76" t="s">
        <v>224</v>
      </c>
      <c r="E36" s="82" t="s">
        <v>223</v>
      </c>
      <c r="F36" s="82" t="s">
        <v>225</v>
      </c>
    </row>
    <row r="37" spans="1:6" ht="14.25">
      <c r="A37" s="77">
        <v>1</v>
      </c>
      <c r="B37" s="77">
        <v>2</v>
      </c>
      <c r="C37" s="77">
        <v>3</v>
      </c>
      <c r="D37" s="77">
        <v>4</v>
      </c>
      <c r="E37" s="77">
        <v>5</v>
      </c>
      <c r="F37" s="77">
        <v>6</v>
      </c>
    </row>
    <row r="38" spans="1:6" ht="14.25">
      <c r="A38" s="77">
        <v>1</v>
      </c>
      <c r="B38" s="83" t="s">
        <v>13</v>
      </c>
      <c r="C38" s="76">
        <v>0</v>
      </c>
      <c r="D38" s="76">
        <v>0</v>
      </c>
      <c r="E38" s="76">
        <v>0</v>
      </c>
      <c r="F38" s="76">
        <v>0</v>
      </c>
    </row>
    <row r="39" spans="1:6" ht="27">
      <c r="A39" s="77">
        <v>2</v>
      </c>
      <c r="B39" s="83" t="s">
        <v>226</v>
      </c>
      <c r="C39" s="76">
        <v>0</v>
      </c>
      <c r="D39" s="76">
        <v>0</v>
      </c>
      <c r="E39" s="76">
        <v>0</v>
      </c>
      <c r="F39" s="76">
        <v>0</v>
      </c>
    </row>
    <row r="40" spans="1:6" ht="27">
      <c r="A40" s="77">
        <v>3</v>
      </c>
      <c r="B40" s="83" t="s">
        <v>227</v>
      </c>
      <c r="C40" s="76">
        <v>0</v>
      </c>
      <c r="D40" s="76">
        <v>0</v>
      </c>
      <c r="E40" s="76">
        <v>0</v>
      </c>
      <c r="F40" s="76">
        <v>0</v>
      </c>
    </row>
    <row r="41" spans="1:6" ht="14.25">
      <c r="A41" s="77">
        <v>4</v>
      </c>
      <c r="B41" s="83" t="s">
        <v>27</v>
      </c>
      <c r="C41" s="76">
        <v>0</v>
      </c>
      <c r="D41" s="76">
        <v>0</v>
      </c>
      <c r="E41" s="76">
        <v>0</v>
      </c>
      <c r="F41" s="76">
        <v>0</v>
      </c>
    </row>
    <row r="42" spans="1:6" ht="14.25">
      <c r="A42" s="77">
        <v>5</v>
      </c>
      <c r="B42" s="83" t="s">
        <v>228</v>
      </c>
      <c r="C42" s="76">
        <v>0</v>
      </c>
      <c r="D42" s="76">
        <v>0</v>
      </c>
      <c r="E42" s="76">
        <v>0</v>
      </c>
      <c r="F42" s="76">
        <v>0</v>
      </c>
    </row>
    <row r="43" spans="1:6" ht="27" customHeight="1">
      <c r="A43" s="77">
        <v>6</v>
      </c>
      <c r="B43" s="83" t="s">
        <v>229</v>
      </c>
      <c r="C43" s="76">
        <v>0</v>
      </c>
      <c r="D43" s="76">
        <v>0</v>
      </c>
      <c r="E43" s="76">
        <v>4000</v>
      </c>
      <c r="F43" s="76">
        <v>3151</v>
      </c>
    </row>
    <row r="44" spans="1:6" ht="14.25">
      <c r="A44" s="77">
        <v>7</v>
      </c>
      <c r="B44" s="83" t="s">
        <v>207</v>
      </c>
      <c r="C44" s="76">
        <v>0</v>
      </c>
      <c r="D44" s="76">
        <v>0</v>
      </c>
      <c r="E44" s="76">
        <v>4000</v>
      </c>
      <c r="F44" s="76">
        <v>3151</v>
      </c>
    </row>
    <row r="45" ht="6.75" customHeight="1">
      <c r="A45" s="84"/>
    </row>
    <row r="46" spans="1:6" ht="14.25">
      <c r="A46" s="84" t="s">
        <v>230</v>
      </c>
      <c r="C46" s="69" t="s">
        <v>231</v>
      </c>
      <c r="D46" s="69"/>
      <c r="E46" s="69"/>
      <c r="F46" s="69"/>
    </row>
    <row r="47" spans="1:6" ht="9.75" customHeight="1">
      <c r="A47" s="70" t="s">
        <v>232</v>
      </c>
      <c r="C47" s="69"/>
      <c r="D47" s="69"/>
      <c r="E47" s="69"/>
      <c r="F47" s="69"/>
    </row>
    <row r="48" spans="1:6" ht="12" customHeight="1">
      <c r="A48" s="70" t="s">
        <v>233</v>
      </c>
      <c r="C48" s="69"/>
      <c r="D48" s="69"/>
      <c r="E48" s="69"/>
      <c r="F48" s="69"/>
    </row>
    <row r="49" spans="1:6" ht="14.25">
      <c r="A49" s="85" t="s">
        <v>234</v>
      </c>
      <c r="C49" s="69" t="s">
        <v>235</v>
      </c>
      <c r="D49" s="69"/>
      <c r="E49" s="69"/>
      <c r="F49" s="69"/>
    </row>
    <row r="50" ht="12" customHeight="1">
      <c r="A50" s="73" t="s">
        <v>236</v>
      </c>
    </row>
  </sheetData>
  <sheetProtection selectLockedCells="1" selectUnlockedCells="1"/>
  <mergeCells count="29">
    <mergeCell ref="A1:E1"/>
    <mergeCell ref="A2:F2"/>
    <mergeCell ref="B4:D4"/>
    <mergeCell ref="B5:D5"/>
    <mergeCell ref="B6:D6"/>
    <mergeCell ref="B7:D7"/>
    <mergeCell ref="B8:D8"/>
    <mergeCell ref="B9:D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5:D25"/>
    <mergeCell ref="B26:D26"/>
    <mergeCell ref="B27:D27"/>
    <mergeCell ref="B28:D28"/>
    <mergeCell ref="B29:D29"/>
    <mergeCell ref="B30:D30"/>
    <mergeCell ref="B31:D31"/>
    <mergeCell ref="A33:F33"/>
    <mergeCell ref="A35:A36"/>
    <mergeCell ref="B35:B36"/>
    <mergeCell ref="C35:D35"/>
    <mergeCell ref="E35:F35"/>
  </mergeCells>
  <printOptions/>
  <pageMargins left="0.5118055555555555" right="0.19652777777777777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</dc:creator>
  <cp:keywords/>
  <dc:description/>
  <cp:lastModifiedBy>Suhova</cp:lastModifiedBy>
  <cp:lastPrinted>2015-10-21T06:42:28Z</cp:lastPrinted>
  <dcterms:created xsi:type="dcterms:W3CDTF">2015-09-28T08:20:12Z</dcterms:created>
  <dcterms:modified xsi:type="dcterms:W3CDTF">2015-10-23T05:44:37Z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